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Pusat Kajian Anggaran\Data Postur APBN\"/>
    </mc:Choice>
  </mc:AlternateContent>
  <bookViews>
    <workbookView xWindow="-120" yWindow="-120" windowWidth="20730" windowHeight="11160"/>
  </bookViews>
  <sheets>
    <sheet name="SOURCE" sheetId="1" r:id="rId1"/>
    <sheet name="DASHBOARD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  <c r="D4" i="2"/>
  <c r="D5" i="2"/>
  <c r="D6" i="2"/>
  <c r="D7" i="2"/>
  <c r="D8" i="2"/>
  <c r="D9" i="2"/>
  <c r="D10" i="2"/>
  <c r="O4" i="1"/>
  <c r="O5" i="1"/>
  <c r="O6" i="1"/>
  <c r="O7" i="1"/>
  <c r="O8" i="1"/>
  <c r="O9" i="1"/>
  <c r="AD4" i="1"/>
  <c r="AD5" i="1"/>
  <c r="AD6" i="1"/>
  <c r="AD7" i="1"/>
  <c r="AD8" i="1"/>
  <c r="AD9" i="1"/>
  <c r="O3" i="1" l="1"/>
  <c r="D2" i="2" l="1"/>
  <c r="AD3" i="1"/>
</calcChain>
</file>

<file path=xl/comments1.xml><?xml version="1.0" encoding="utf-8"?>
<comments xmlns="http://schemas.openxmlformats.org/spreadsheetml/2006/main">
  <authors>
    <author>ASUS</author>
  </authors>
  <commentList>
    <comment ref="I3" authorId="0" shapeId="0">
      <text>
        <r>
          <rPr>
            <b/>
            <sz val="9"/>
            <color indexed="81"/>
            <rFont val="Cambria"/>
            <family val="1"/>
          </rPr>
          <t>PILIH CHART</t>
        </r>
      </text>
    </comment>
  </commentList>
</comments>
</file>

<file path=xl/sharedStrings.xml><?xml version="1.0" encoding="utf-8"?>
<sst xmlns="http://schemas.openxmlformats.org/spreadsheetml/2006/main" count="34" uniqueCount="19">
  <si>
    <t>ANGGARAN APBN</t>
  </si>
  <si>
    <t>TAHUN</t>
  </si>
  <si>
    <t>PELAYANAN UMUM</t>
  </si>
  <si>
    <t>PERTAHANAN</t>
  </si>
  <si>
    <t>KETERTIBAN DAN KEAMANAN</t>
  </si>
  <si>
    <t>EKONOMI</t>
  </si>
  <si>
    <t>PERLINDUNGAN LINGKUNGAN HIDUP</t>
  </si>
  <si>
    <t>PERUMAHAN DAN FASILITAS UMUM</t>
  </si>
  <si>
    <t>KESEHATAN</t>
  </si>
  <si>
    <t>PARIWISATA</t>
  </si>
  <si>
    <t>AGAMA</t>
  </si>
  <si>
    <t>PENDIDIKAN</t>
  </si>
  <si>
    <t>PERLINDUNGAN SOSIAL</t>
  </si>
  <si>
    <t>TOTAL</t>
  </si>
  <si>
    <t>REALISASI APBN</t>
  </si>
  <si>
    <t>ANGGARAN</t>
  </si>
  <si>
    <t>REALISASI</t>
  </si>
  <si>
    <t>PILIHAN CHART</t>
  </si>
  <si>
    <t>BELANJA PEMERINTAH PUSAT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</si>
</sst>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_-;\-* #,##0_-;_-* &quot;-&quot;_-;_-@_-"/>
    <numFmt numFmtId="165" formatCode="_(* #,##0.0_);_(* \(#,##0.0\);_(* &quot;-&quot;??_);_(@_)"/>
    <numFmt numFmtId="166" formatCode="_-* #,##0.0_-;\-* #,##0.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b/>
      <sz val="9"/>
      <color indexed="81"/>
      <name val="Cambria"/>
      <family val="1"/>
    </font>
    <font>
      <b/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/>
    <xf numFmtId="0" fontId="3" fillId="2" borderId="1" xfId="1" applyNumberFormat="1" applyFont="1" applyFill="1" applyBorder="1"/>
    <xf numFmtId="165" fontId="3" fillId="2" borderId="1" xfId="1" applyNumberFormat="1" applyFont="1" applyFill="1" applyBorder="1"/>
    <xf numFmtId="0" fontId="3" fillId="2" borderId="0" xfId="0" applyFont="1" applyFill="1"/>
    <xf numFmtId="0" fontId="3" fillId="0" borderId="0" xfId="0" applyFont="1"/>
    <xf numFmtId="166" fontId="3" fillId="2" borderId="1" xfId="2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5" fontId="3" fillId="2" borderId="0" xfId="1" applyNumberFormat="1" applyFont="1" applyFill="1"/>
    <xf numFmtId="165" fontId="3" fillId="0" borderId="0" xfId="1" applyNumberFormat="1" applyFont="1"/>
    <xf numFmtId="0" fontId="3" fillId="3" borderId="1" xfId="1" applyNumberFormat="1" applyFont="1" applyFill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vertical="center" wrapText="1"/>
    </xf>
    <xf numFmtId="0" fontId="3" fillId="2" borderId="1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colors>
    <mruColors>
      <color rgb="FF8FFFFF"/>
      <color rgb="FF0099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282560706401765E-2"/>
          <c:y val="4.9886621315192746E-2"/>
          <c:w val="0.95143487858719644"/>
          <c:h val="0.695364586049260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DASHBOARD!$D$2:$D$3</c:f>
              <c:strCache>
                <c:ptCount val="2"/>
                <c:pt idx="0">
                  <c:v>KETERTIBAN DAN KEAMANAN</c:v>
                </c:pt>
                <c:pt idx="1">
                  <c:v>ANGGARAN</c:v>
                </c:pt>
              </c:strCache>
            </c:strRef>
          </c:tx>
          <c:spPr>
            <a:solidFill>
              <a:srgbClr val="33CCCC">
                <a:alpha val="85000"/>
              </a:srgbClr>
            </a:solidFill>
            <a:ln w="9525" cap="flat" cmpd="sng" algn="ctr">
              <a:noFill/>
              <a:round/>
            </a:ln>
            <a:effectLst/>
            <a:sp3d/>
          </c:spPr>
          <c:invertIfNegative val="0"/>
          <c:cat>
            <c:numRef>
              <c:f>DASHBOARD!$C$4:$C$10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DASHBOARD!$D$4:$D$10</c:f>
              <c:numCache>
                <c:formatCode>_-* #,##0.0_-;\-* #,##0.0_-;_-* "-"_-;_-@_-</c:formatCode>
                <c:ptCount val="7"/>
                <c:pt idx="0">
                  <c:v>38000</c:v>
                </c:pt>
                <c:pt idx="1">
                  <c:v>46137.9</c:v>
                </c:pt>
                <c:pt idx="2">
                  <c:v>109794</c:v>
                </c:pt>
                <c:pt idx="3">
                  <c:v>121576.1</c:v>
                </c:pt>
                <c:pt idx="4">
                  <c:v>135992.70000000001</c:v>
                </c:pt>
                <c:pt idx="5">
                  <c:v>142972.4</c:v>
                </c:pt>
                <c:pt idx="6">
                  <c:v>162729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E68E-4542-95F6-2765F60EAA0C}"/>
            </c:ext>
          </c:extLst>
        </c:ser>
        <c:ser>
          <c:idx val="1"/>
          <c:order val="1"/>
          <c:tx>
            <c:strRef>
              <c:f>DASHBOARD!$E$2:$E$3</c:f>
              <c:strCache>
                <c:ptCount val="2"/>
                <c:pt idx="0">
                  <c:v>KETERTIBAN DAN KEAMANAN</c:v>
                </c:pt>
                <c:pt idx="1">
                  <c:v>REALISASI</c:v>
                </c:pt>
              </c:strCache>
            </c:strRef>
          </c:tx>
          <c:spPr>
            <a:solidFill>
              <a:schemeClr val="tx1">
                <a:lumMod val="50000"/>
                <a:lumOff val="50000"/>
                <a:alpha val="85000"/>
              </a:schemeClr>
            </a:solidFill>
            <a:ln w="9525" cap="flat" cmpd="sng" algn="ctr">
              <a:noFill/>
              <a:round/>
            </a:ln>
            <a:effectLst/>
            <a:sp3d/>
          </c:spPr>
          <c:invertIfNegative val="0"/>
          <c:cat>
            <c:numRef>
              <c:f>DASHBOARD!$C$4:$C$10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DASHBOARD!$E$4:$E$10</c:f>
              <c:numCache>
                <c:formatCode>_-* #,##0.0_-;\-* #,##0.0_-;_-* "-"_-;_-@_-</c:formatCode>
                <c:ptCount val="7"/>
                <c:pt idx="0">
                  <c:v>69328.3</c:v>
                </c:pt>
                <c:pt idx="1">
                  <c:v>94526</c:v>
                </c:pt>
                <c:pt idx="2">
                  <c:v>113349.7</c:v>
                </c:pt>
                <c:pt idx="3">
                  <c:v>135748.1</c:v>
                </c:pt>
                <c:pt idx="4">
                  <c:v>143305.79999999999</c:v>
                </c:pt>
                <c:pt idx="5">
                  <c:v>147956</c:v>
                </c:pt>
                <c:pt idx="6">
                  <c:v>0</c:v>
                </c:pt>
              </c:numCache>
            </c:numRef>
          </c:val>
          <c:shape val="pyramid"/>
          <c:extLst xmlns:c16r2="http://schemas.microsoft.com/office/drawing/2015/06/chart">
            <c:ext xmlns:c16="http://schemas.microsoft.com/office/drawing/2014/chart" uri="{C3380CC4-5D6E-409C-BE32-E72D297353CC}">
              <c16:uniqueId val="{00000001-E68E-4542-95F6-2765F60E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17112160"/>
        <c:axId val="317110200"/>
        <c:axId val="0"/>
      </c:bar3DChart>
      <c:catAx>
        <c:axId val="317112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800">
                    <a:latin typeface="Cambria" panose="02040503050406030204" pitchFamily="18" charset="0"/>
                    <a:ea typeface="Cambria" panose="02040503050406030204" pitchFamily="18" charset="0"/>
                  </a:rPr>
                  <a:t>DALAM MILIAR</a:t>
                </a:r>
                <a:r>
                  <a:rPr lang="en-ID" sz="800" baseline="0">
                    <a:latin typeface="Cambria" panose="02040503050406030204" pitchFamily="18" charset="0"/>
                    <a:ea typeface="Cambria" panose="02040503050406030204" pitchFamily="18" charset="0"/>
                  </a:rPr>
                  <a:t> RUPIAH</a:t>
                </a:r>
                <a:endParaRPr lang="en-ID" sz="800">
                  <a:latin typeface="Cambria" panose="02040503050406030204" pitchFamily="18" charset="0"/>
                  <a:ea typeface="Cambria" panose="02040503050406030204" pitchFamily="18" charset="0"/>
                </a:endParaRPr>
              </a:p>
            </c:rich>
          </c:tx>
          <c:layout>
            <c:manualLayout>
              <c:xMode val="edge"/>
              <c:yMode val="edge"/>
              <c:x val="0.74912621021710035"/>
              <c:y val="1.46674522827504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317110200"/>
        <c:crosses val="autoZero"/>
        <c:auto val="1"/>
        <c:lblAlgn val="ctr"/>
        <c:lblOffset val="100"/>
        <c:noMultiLvlLbl val="0"/>
      </c:catAx>
      <c:valAx>
        <c:axId val="3171102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_-;_-@_-" sourceLinked="1"/>
        <c:majorTickMark val="none"/>
        <c:minorTickMark val="none"/>
        <c:tickLblPos val="nextTo"/>
        <c:crossAx val="31711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5</xdr:row>
      <xdr:rowOff>85725</xdr:rowOff>
    </xdr:from>
    <xdr:to>
      <xdr:col>11</xdr:col>
      <xdr:colOff>361950</xdr:colOff>
      <xdr:row>18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F3E5BFD3-7CE9-46E7-B31E-88B03C9D0D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46"/>
  <sheetViews>
    <sheetView tabSelected="1" topLeftCell="V1" zoomScale="80" zoomScaleNormal="80" workbookViewId="0">
      <selection activeCell="AD15" sqref="AD15"/>
    </sheetView>
  </sheetViews>
  <sheetFormatPr defaultRowHeight="15" x14ac:dyDescent="0.25"/>
  <cols>
    <col min="1" max="1" width="9.140625" style="3"/>
    <col min="2" max="2" width="13.7109375" customWidth="1"/>
    <col min="3" max="3" width="9.140625" style="7"/>
    <col min="4" max="4" width="12" style="13" customWidth="1"/>
    <col min="5" max="5" width="16.7109375" style="13" customWidth="1"/>
    <col min="6" max="6" width="18" style="13" customWidth="1"/>
    <col min="7" max="7" width="11.42578125" style="13" customWidth="1"/>
    <col min="8" max="8" width="16.28515625" style="13" customWidth="1"/>
    <col min="9" max="9" width="14" style="13" customWidth="1"/>
    <col min="10" max="10" width="12.85546875" style="13" customWidth="1"/>
    <col min="11" max="11" width="15" style="13" customWidth="1"/>
    <col min="12" max="12" width="12" style="13" customWidth="1"/>
    <col min="13" max="13" width="12.85546875" style="13" customWidth="1"/>
    <col min="14" max="14" width="15.28515625" style="13" customWidth="1"/>
    <col min="15" max="15" width="14" style="13" customWidth="1"/>
    <col min="16" max="16" width="4.5703125" style="7" customWidth="1"/>
    <col min="17" max="17" width="12" customWidth="1"/>
    <col min="18" max="18" width="9.140625" style="7"/>
    <col min="19" max="19" width="12.5703125" style="13" customWidth="1"/>
    <col min="20" max="20" width="14.28515625" style="13" customWidth="1"/>
    <col min="21" max="21" width="13.28515625" style="13" customWidth="1"/>
    <col min="22" max="22" width="12" style="13" bestFit="1" customWidth="1"/>
    <col min="23" max="23" width="16.28515625" style="13" customWidth="1"/>
    <col min="24" max="24" width="17.7109375" style="13" customWidth="1"/>
    <col min="25" max="25" width="11.85546875" style="13" customWidth="1"/>
    <col min="26" max="26" width="12.5703125" style="13" customWidth="1"/>
    <col min="27" max="27" width="9.85546875" style="13" bestFit="1" customWidth="1"/>
    <col min="28" max="28" width="13" style="13" customWidth="1"/>
    <col min="29" max="29" width="15" style="13" customWidth="1"/>
    <col min="30" max="30" width="13.42578125" style="13" bestFit="1" customWidth="1"/>
  </cols>
  <sheetData>
    <row r="1" spans="1:59" s="3" customFormat="1" x14ac:dyDescent="0.25">
      <c r="C1" s="6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6"/>
      <c r="R1" s="6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59" s="2" customFormat="1" ht="38.25" x14ac:dyDescent="0.25">
      <c r="A2" s="1"/>
      <c r="B2" s="10" t="s">
        <v>0</v>
      </c>
      <c r="C2" s="11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10</v>
      </c>
      <c r="M2" s="14" t="s">
        <v>11</v>
      </c>
      <c r="N2" s="14" t="s">
        <v>12</v>
      </c>
      <c r="O2" s="15" t="s">
        <v>13</v>
      </c>
      <c r="P2" s="1"/>
      <c r="Q2" s="10" t="s">
        <v>14</v>
      </c>
      <c r="R2" s="11" t="s">
        <v>1</v>
      </c>
      <c r="S2" s="14" t="s">
        <v>2</v>
      </c>
      <c r="T2" s="14" t="s">
        <v>3</v>
      </c>
      <c r="U2" s="14" t="s">
        <v>4</v>
      </c>
      <c r="V2" s="14" t="s">
        <v>5</v>
      </c>
      <c r="W2" s="14" t="s">
        <v>6</v>
      </c>
      <c r="X2" s="14" t="s">
        <v>7</v>
      </c>
      <c r="Y2" s="14" t="s">
        <v>8</v>
      </c>
      <c r="Z2" s="14" t="s">
        <v>9</v>
      </c>
      <c r="AA2" s="14" t="s">
        <v>10</v>
      </c>
      <c r="AB2" s="14" t="s">
        <v>11</v>
      </c>
      <c r="AC2" s="14" t="s">
        <v>12</v>
      </c>
      <c r="AD2" s="15" t="s">
        <v>13</v>
      </c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x14ac:dyDescent="0.25">
      <c r="B3" s="3"/>
      <c r="C3" s="4">
        <v>2014</v>
      </c>
      <c r="D3" s="5">
        <v>794800</v>
      </c>
      <c r="E3" s="5">
        <v>86300</v>
      </c>
      <c r="F3" s="5">
        <v>38000</v>
      </c>
      <c r="G3" s="5">
        <v>128300</v>
      </c>
      <c r="H3" s="5">
        <v>12200</v>
      </c>
      <c r="I3" s="5">
        <v>31500</v>
      </c>
      <c r="J3" s="5">
        <v>13100</v>
      </c>
      <c r="K3" s="5">
        <v>2100</v>
      </c>
      <c r="L3" s="5">
        <v>4500</v>
      </c>
      <c r="M3" s="5">
        <v>131300</v>
      </c>
      <c r="N3" s="5">
        <v>8100</v>
      </c>
      <c r="O3" s="5">
        <f>SUM(D3:N3)</f>
        <v>1250200</v>
      </c>
      <c r="P3" s="3"/>
      <c r="Q3" s="3"/>
      <c r="R3" s="4">
        <v>2014</v>
      </c>
      <c r="S3" s="5">
        <v>214305.3</v>
      </c>
      <c r="T3" s="5">
        <v>86344.1</v>
      </c>
      <c r="U3" s="5">
        <v>69328.3</v>
      </c>
      <c r="V3" s="5">
        <v>495685.8</v>
      </c>
      <c r="W3" s="5">
        <v>7922.2</v>
      </c>
      <c r="X3" s="5">
        <v>24806.9</v>
      </c>
      <c r="Y3" s="5">
        <v>49379.199999999997</v>
      </c>
      <c r="Z3" s="5">
        <v>1862</v>
      </c>
      <c r="AA3" s="5">
        <v>7286.2</v>
      </c>
      <c r="AB3" s="5">
        <v>126314.7</v>
      </c>
      <c r="AC3" s="5">
        <v>120342.39999999999</v>
      </c>
      <c r="AD3" s="5">
        <f>SUM(S3:AC3)</f>
        <v>1203577.0999999999</v>
      </c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1:59" x14ac:dyDescent="0.25">
      <c r="B4" s="3"/>
      <c r="C4" s="4">
        <v>2015</v>
      </c>
      <c r="D4" s="5">
        <v>891768.4</v>
      </c>
      <c r="E4" s="5">
        <v>96823.9</v>
      </c>
      <c r="F4" s="5">
        <v>46137.9</v>
      </c>
      <c r="G4" s="5">
        <v>143525.70000000001</v>
      </c>
      <c r="H4" s="5">
        <v>10679.5</v>
      </c>
      <c r="I4" s="5">
        <v>20465.8</v>
      </c>
      <c r="J4" s="5">
        <v>21113.200000000001</v>
      </c>
      <c r="K4" s="5">
        <v>1926.2</v>
      </c>
      <c r="L4" s="5">
        <v>5289.6</v>
      </c>
      <c r="M4" s="5">
        <v>146392.79999999999</v>
      </c>
      <c r="N4" s="5">
        <v>8319.5</v>
      </c>
      <c r="O4" s="5">
        <f t="shared" ref="O4:O9" si="0">SUM(D4:N4)</f>
        <v>1392442.5000000002</v>
      </c>
      <c r="P4" s="3"/>
      <c r="Q4" s="3"/>
      <c r="R4" s="4">
        <v>2015</v>
      </c>
      <c r="S4" s="5">
        <v>238173.5</v>
      </c>
      <c r="T4" s="5">
        <v>101692.5</v>
      </c>
      <c r="U4" s="5">
        <v>94526</v>
      </c>
      <c r="V4" s="5">
        <v>353199.1</v>
      </c>
      <c r="W4" s="5">
        <v>10544.5</v>
      </c>
      <c r="X4" s="5">
        <v>35938.6</v>
      </c>
      <c r="Y4" s="5">
        <v>51426.3</v>
      </c>
      <c r="Z4" s="5">
        <v>3066.8</v>
      </c>
      <c r="AA4" s="5">
        <v>8589.5</v>
      </c>
      <c r="AB4" s="5">
        <v>146134.79999999999</v>
      </c>
      <c r="AC4" s="5">
        <v>140012.1</v>
      </c>
      <c r="AD4" s="5">
        <f t="shared" ref="AD4:AD9" si="1">SUM(S4:AC4)</f>
        <v>1183303.7000000002</v>
      </c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1:59" x14ac:dyDescent="0.25">
      <c r="B5" s="3"/>
      <c r="C5" s="4">
        <v>2016</v>
      </c>
      <c r="D5" s="5">
        <v>316532.59999999998</v>
      </c>
      <c r="E5" s="5">
        <v>99648.9</v>
      </c>
      <c r="F5" s="5">
        <v>109794</v>
      </c>
      <c r="G5" s="5">
        <v>360226.7</v>
      </c>
      <c r="H5" s="5">
        <v>12087.8</v>
      </c>
      <c r="I5" s="5">
        <v>34651.1</v>
      </c>
      <c r="J5" s="5">
        <v>67213.7</v>
      </c>
      <c r="K5" s="5">
        <v>7432.7</v>
      </c>
      <c r="L5" s="5">
        <v>9785.1</v>
      </c>
      <c r="M5" s="5">
        <v>150090</v>
      </c>
      <c r="N5" s="5">
        <v>158088.79999999999</v>
      </c>
      <c r="O5" s="5">
        <f t="shared" si="0"/>
        <v>1325551.3999999999</v>
      </c>
      <c r="P5" s="3"/>
      <c r="Q5" s="3"/>
      <c r="R5" s="4">
        <v>2016</v>
      </c>
      <c r="S5" s="5">
        <v>275123.40000000002</v>
      </c>
      <c r="T5" s="5">
        <v>98248.9</v>
      </c>
      <c r="U5" s="5">
        <v>113349.7</v>
      </c>
      <c r="V5" s="5">
        <v>288344.90000000002</v>
      </c>
      <c r="W5" s="5">
        <v>8941.5</v>
      </c>
      <c r="X5" s="5">
        <v>27816.9</v>
      </c>
      <c r="Y5" s="5">
        <v>59639</v>
      </c>
      <c r="Z5" s="5">
        <v>4379.5</v>
      </c>
      <c r="AA5" s="5">
        <v>8463.2000000000007</v>
      </c>
      <c r="AB5" s="5">
        <v>131974</v>
      </c>
      <c r="AC5" s="5">
        <v>137737.29999999999</v>
      </c>
      <c r="AD5" s="5">
        <f t="shared" si="1"/>
        <v>1154018.3</v>
      </c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</row>
    <row r="6" spans="1:59" x14ac:dyDescent="0.25">
      <c r="B6" s="3"/>
      <c r="C6" s="4">
        <v>2017</v>
      </c>
      <c r="D6" s="5">
        <v>355818.5</v>
      </c>
      <c r="E6" s="5">
        <v>108293.8</v>
      </c>
      <c r="F6" s="5">
        <v>121576.1</v>
      </c>
      <c r="G6" s="5">
        <v>310559.90000000002</v>
      </c>
      <c r="H6" s="5">
        <v>11919</v>
      </c>
      <c r="I6" s="5">
        <v>29683.4</v>
      </c>
      <c r="J6" s="5">
        <v>61724.5</v>
      </c>
      <c r="K6" s="5">
        <v>5394.2</v>
      </c>
      <c r="L6" s="5">
        <v>9726.6</v>
      </c>
      <c r="M6" s="5">
        <v>143140.9</v>
      </c>
      <c r="N6" s="5">
        <v>157689.20000000001</v>
      </c>
      <c r="O6" s="5">
        <f t="shared" si="0"/>
        <v>1315526.0999999999</v>
      </c>
      <c r="P6" s="3"/>
      <c r="Q6" s="3"/>
      <c r="R6" s="4">
        <v>2017</v>
      </c>
      <c r="S6" s="5">
        <v>307147.2</v>
      </c>
      <c r="T6" s="5">
        <v>117506.6</v>
      </c>
      <c r="U6" s="5">
        <v>135748.1</v>
      </c>
      <c r="V6" s="5">
        <v>307787.5</v>
      </c>
      <c r="W6" s="5">
        <v>10613.7</v>
      </c>
      <c r="X6" s="5">
        <v>27277.4</v>
      </c>
      <c r="Y6" s="5">
        <v>57225.1</v>
      </c>
      <c r="Z6" s="5">
        <v>5770.6</v>
      </c>
      <c r="AA6" s="5">
        <v>8870.4</v>
      </c>
      <c r="AB6" s="5">
        <v>138507.29999999999</v>
      </c>
      <c r="AC6" s="5">
        <v>148905.5</v>
      </c>
      <c r="AD6" s="5">
        <f t="shared" si="1"/>
        <v>1265359.3999999999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</row>
    <row r="7" spans="1:59" x14ac:dyDescent="0.25">
      <c r="B7" s="3"/>
      <c r="C7" s="4">
        <v>2018</v>
      </c>
      <c r="D7" s="5">
        <v>435904.7</v>
      </c>
      <c r="E7" s="5">
        <v>107829.1</v>
      </c>
      <c r="F7" s="5">
        <v>135992.70000000001</v>
      </c>
      <c r="G7" s="5">
        <v>335464.3</v>
      </c>
      <c r="H7" s="5">
        <v>15680.4</v>
      </c>
      <c r="I7" s="5">
        <v>31508.400000000001</v>
      </c>
      <c r="J7" s="5">
        <v>65066.2</v>
      </c>
      <c r="K7" s="5">
        <v>7456</v>
      </c>
      <c r="L7" s="5">
        <v>9473.2999999999993</v>
      </c>
      <c r="M7" s="5">
        <v>147562</v>
      </c>
      <c r="N7" s="5">
        <v>162557.29999999999</v>
      </c>
      <c r="O7" s="5">
        <f t="shared" si="0"/>
        <v>1454494.4000000001</v>
      </c>
      <c r="P7" s="3"/>
      <c r="Q7" s="3"/>
      <c r="R7" s="4">
        <v>2018</v>
      </c>
      <c r="S7" s="5">
        <v>375196.1</v>
      </c>
      <c r="T7" s="5">
        <v>106832.3</v>
      </c>
      <c r="U7" s="5">
        <v>143305.79999999999</v>
      </c>
      <c r="V7" s="5">
        <v>382420.9</v>
      </c>
      <c r="W7" s="5">
        <v>13709.6</v>
      </c>
      <c r="X7" s="5">
        <v>32198</v>
      </c>
      <c r="Y7" s="5">
        <v>61869.7</v>
      </c>
      <c r="Z7" s="5">
        <v>10700</v>
      </c>
      <c r="AA7" s="5">
        <v>9379</v>
      </c>
      <c r="AB7" s="5">
        <v>145941.70000000001</v>
      </c>
      <c r="AC7" s="5">
        <v>173771.6</v>
      </c>
      <c r="AD7" s="5">
        <f t="shared" si="1"/>
        <v>1455324.7</v>
      </c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</row>
    <row r="8" spans="1:59" x14ac:dyDescent="0.25">
      <c r="B8" s="3"/>
      <c r="C8" s="16">
        <v>2019</v>
      </c>
      <c r="D8" s="5">
        <v>517341.7</v>
      </c>
      <c r="E8" s="5">
        <v>108428.7</v>
      </c>
      <c r="F8" s="5">
        <v>142972.4</v>
      </c>
      <c r="G8" s="5">
        <v>389600</v>
      </c>
      <c r="H8" s="5">
        <v>17764.099999999999</v>
      </c>
      <c r="I8" s="5">
        <v>26516.2</v>
      </c>
      <c r="J8" s="5">
        <v>62758.3</v>
      </c>
      <c r="K8" s="5">
        <v>5324.6</v>
      </c>
      <c r="L8" s="5">
        <v>10143</v>
      </c>
      <c r="M8" s="5">
        <v>152690</v>
      </c>
      <c r="N8" s="5">
        <v>200800.5</v>
      </c>
      <c r="O8" s="5">
        <f t="shared" si="0"/>
        <v>1634339.5000000002</v>
      </c>
      <c r="P8" s="3"/>
      <c r="Q8" s="3"/>
      <c r="R8" s="16">
        <v>2019</v>
      </c>
      <c r="S8" s="5">
        <v>400090.7</v>
      </c>
      <c r="T8" s="5">
        <v>115424.5</v>
      </c>
      <c r="U8" s="5">
        <v>147956</v>
      </c>
      <c r="V8" s="5">
        <v>358426.6</v>
      </c>
      <c r="W8" s="5">
        <v>16094</v>
      </c>
      <c r="X8" s="5">
        <v>26622.5</v>
      </c>
      <c r="Y8" s="5">
        <v>71006.899999999994</v>
      </c>
      <c r="Z8" s="5">
        <v>4229.8999999999996</v>
      </c>
      <c r="AA8" s="5">
        <v>11218.8</v>
      </c>
      <c r="AB8" s="5">
        <v>155160.20000000001</v>
      </c>
      <c r="AC8" s="5">
        <v>190083.7</v>
      </c>
      <c r="AD8" s="5">
        <f t="shared" si="1"/>
        <v>1496313.7999999996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59" s="2" customFormat="1" x14ac:dyDescent="0.2">
      <c r="A9" s="1"/>
      <c r="B9" s="1"/>
      <c r="C9" s="16">
        <v>2020</v>
      </c>
      <c r="D9" s="5">
        <v>474999.7</v>
      </c>
      <c r="E9" s="5">
        <v>131246.39999999999</v>
      </c>
      <c r="F9" s="5">
        <v>162729</v>
      </c>
      <c r="G9" s="5">
        <v>406175.4</v>
      </c>
      <c r="H9" s="5">
        <v>18360.599999999999</v>
      </c>
      <c r="I9" s="5">
        <v>30359.5</v>
      </c>
      <c r="J9" s="5">
        <v>61148.3</v>
      </c>
      <c r="K9" s="5">
        <v>5056.7</v>
      </c>
      <c r="L9" s="5">
        <v>10090.799999999999</v>
      </c>
      <c r="M9" s="5">
        <v>156894.39999999999</v>
      </c>
      <c r="N9" s="5">
        <v>226416.5</v>
      </c>
      <c r="O9" s="5">
        <f t="shared" si="0"/>
        <v>1683477.3</v>
      </c>
      <c r="P9" s="1"/>
      <c r="Q9" s="1"/>
      <c r="R9" s="16">
        <v>2020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>
        <f t="shared" si="1"/>
        <v>0</v>
      </c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59" x14ac:dyDescent="0.25">
      <c r="B10" s="3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3"/>
      <c r="Q10" s="3"/>
      <c r="R10" s="6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x14ac:dyDescent="0.25">
      <c r="B11" s="3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3"/>
      <c r="Q11" s="3"/>
      <c r="R11" s="6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x14ac:dyDescent="0.25">
      <c r="B12" s="3"/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3"/>
      <c r="Q12" s="3"/>
      <c r="R12" s="6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x14ac:dyDescent="0.25">
      <c r="B13" s="3"/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3"/>
      <c r="Q13" s="3"/>
      <c r="R13" s="6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x14ac:dyDescent="0.25">
      <c r="B14" s="3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3"/>
      <c r="Q14" s="3"/>
      <c r="R14" s="6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x14ac:dyDescent="0.25">
      <c r="B15" s="3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6"/>
      <c r="Q15" s="3"/>
      <c r="R15" s="6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x14ac:dyDescent="0.25">
      <c r="B16" s="3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6"/>
      <c r="Q16" s="3"/>
      <c r="R16" s="6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2:59" ht="42.75" customHeight="1" x14ac:dyDescent="0.25">
      <c r="B17" s="3"/>
      <c r="C17" s="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3"/>
      <c r="Q17" s="3"/>
      <c r="R17" s="6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2:59" x14ac:dyDescent="0.25">
      <c r="B18" s="3"/>
      <c r="C18" s="6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3"/>
      <c r="Q18" s="3"/>
      <c r="R18" s="6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2:59" x14ac:dyDescent="0.25">
      <c r="B19" s="3"/>
      <c r="C19" s="6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"/>
      <c r="Q19" s="3"/>
      <c r="R19" s="6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2:59" x14ac:dyDescent="0.25">
      <c r="B20" s="3"/>
      <c r="C20" s="6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3"/>
      <c r="Q20" s="3"/>
      <c r="R20" s="6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2:59" x14ac:dyDescent="0.25">
      <c r="B21" s="3"/>
      <c r="C21" s="6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3"/>
      <c r="Q21" s="3"/>
      <c r="R21" s="6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2:59" x14ac:dyDescent="0.25">
      <c r="B22" s="3"/>
      <c r="C22" s="6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3"/>
      <c r="Q22" s="3"/>
      <c r="R22" s="6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2:59" x14ac:dyDescent="0.25">
      <c r="B23" s="3"/>
      <c r="C23" s="6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3"/>
      <c r="Q23" s="3"/>
      <c r="R23" s="6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2:59" x14ac:dyDescent="0.25">
      <c r="B24" s="3"/>
      <c r="C24" s="6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3"/>
      <c r="Q24" s="3"/>
      <c r="R24" s="6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2:59" ht="45.75" customHeight="1" x14ac:dyDescent="0.25">
      <c r="B25" s="3"/>
      <c r="C25" s="6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3"/>
      <c r="Q25" s="3"/>
      <c r="R25" s="6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2:59" x14ac:dyDescent="0.25">
      <c r="B26" s="3"/>
      <c r="C26" s="6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3"/>
      <c r="Q26" s="3"/>
      <c r="R26" s="6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2:59" x14ac:dyDescent="0.25">
      <c r="B27" s="3"/>
      <c r="C27" s="6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6"/>
      <c r="Q27" s="3"/>
      <c r="R27" s="6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2:59" x14ac:dyDescent="0.25">
      <c r="B28" s="3"/>
      <c r="C28" s="6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6"/>
      <c r="Q28" s="3"/>
      <c r="R28" s="6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2:59" x14ac:dyDescent="0.25">
      <c r="B29" s="3"/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6"/>
      <c r="Q29" s="3"/>
      <c r="R29" s="6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2:59" x14ac:dyDescent="0.25">
      <c r="B30" s="3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6"/>
      <c r="Q30" s="3"/>
      <c r="R30" s="6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2:59" x14ac:dyDescent="0.25">
      <c r="B31" s="3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6"/>
      <c r="Q31" s="3"/>
      <c r="R31" s="6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</row>
    <row r="32" spans="2:59" x14ac:dyDescent="0.25">
      <c r="B32" s="3"/>
      <c r="C32" s="6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6"/>
      <c r="Q32" s="3"/>
      <c r="R32" s="6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2:59" x14ac:dyDescent="0.25">
      <c r="B33" s="3"/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6"/>
      <c r="Q33" s="3"/>
      <c r="R33" s="6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2:59" x14ac:dyDescent="0.25">
      <c r="B34" s="3"/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6"/>
      <c r="Q34" s="3"/>
      <c r="R34" s="6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2:59" x14ac:dyDescent="0.25">
      <c r="B35" s="3"/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6"/>
      <c r="Q35" s="3"/>
      <c r="R35" s="6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2:59" x14ac:dyDescent="0.25">
      <c r="B36" s="3"/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6"/>
      <c r="Q36" s="3"/>
      <c r="R36" s="6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</row>
    <row r="37" spans="2:59" x14ac:dyDescent="0.25">
      <c r="B37" s="3"/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6"/>
      <c r="Q37" s="3"/>
      <c r="R37" s="6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</row>
    <row r="38" spans="2:59" x14ac:dyDescent="0.25">
      <c r="B38" s="3"/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6"/>
      <c r="Q38" s="3"/>
      <c r="R38" s="6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</row>
    <row r="39" spans="2:59" x14ac:dyDescent="0.25">
      <c r="B39" s="3"/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6"/>
      <c r="Q39" s="3"/>
      <c r="R39" s="6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</row>
    <row r="40" spans="2:59" x14ac:dyDescent="0.25">
      <c r="B40" s="3"/>
      <c r="C40" s="6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6"/>
      <c r="Q40" s="3"/>
      <c r="R40" s="6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2:59" x14ac:dyDescent="0.25">
      <c r="B41" s="3"/>
      <c r="C41" s="6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6"/>
      <c r="Q41" s="3"/>
      <c r="R41" s="6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</row>
    <row r="42" spans="2:59" x14ac:dyDescent="0.25">
      <c r="B42" s="3"/>
      <c r="C42" s="6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6"/>
      <c r="Q42" s="3"/>
      <c r="R42" s="6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</row>
    <row r="43" spans="2:59" x14ac:dyDescent="0.25">
      <c r="B43" s="3"/>
      <c r="C43" s="6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6"/>
      <c r="Q43" s="3"/>
      <c r="R43" s="6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</row>
    <row r="44" spans="2:59" x14ac:dyDescent="0.25">
      <c r="B44" s="3"/>
      <c r="C44" s="6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6"/>
      <c r="Q44" s="3"/>
      <c r="R44" s="6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</row>
    <row r="45" spans="2:59" x14ac:dyDescent="0.25">
      <c r="B45" s="3"/>
      <c r="C45" s="6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6"/>
      <c r="Q45" s="3"/>
      <c r="R45" s="6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</row>
    <row r="46" spans="2:59" x14ac:dyDescent="0.25">
      <c r="B46" s="3"/>
      <c r="C46" s="6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6"/>
      <c r="Q46" s="3"/>
      <c r="R46" s="6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</row>
    <row r="47" spans="2:59" x14ac:dyDescent="0.25">
      <c r="B47" s="3"/>
      <c r="C47" s="6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6"/>
      <c r="Q47" s="3"/>
      <c r="R47" s="6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</row>
    <row r="48" spans="2:59" x14ac:dyDescent="0.25">
      <c r="B48" s="3"/>
      <c r="C48" s="6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6"/>
      <c r="Q48" s="3"/>
      <c r="R48" s="6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</row>
    <row r="49" spans="2:59" x14ac:dyDescent="0.25">
      <c r="B49" s="3"/>
      <c r="C49" s="6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6"/>
      <c r="Q49" s="3"/>
      <c r="R49" s="6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</row>
    <row r="50" spans="2:59" x14ac:dyDescent="0.25">
      <c r="B50" s="3"/>
      <c r="C50" s="6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6"/>
      <c r="Q50" s="3"/>
      <c r="R50" s="6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2:59" x14ac:dyDescent="0.25">
      <c r="B51" s="3"/>
      <c r="C51" s="6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6"/>
      <c r="Q51" s="3"/>
      <c r="R51" s="6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</row>
    <row r="52" spans="2:59" x14ac:dyDescent="0.25">
      <c r="B52" s="3"/>
      <c r="C52" s="6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6"/>
      <c r="Q52" s="3"/>
      <c r="R52" s="6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</row>
    <row r="53" spans="2:59" x14ac:dyDescent="0.25">
      <c r="B53" s="3"/>
      <c r="C53" s="6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6"/>
      <c r="Q53" s="3"/>
      <c r="R53" s="6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</row>
    <row r="54" spans="2:59" x14ac:dyDescent="0.25">
      <c r="B54" s="3"/>
      <c r="C54" s="6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6"/>
      <c r="Q54" s="3"/>
      <c r="R54" s="6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</row>
    <row r="55" spans="2:59" x14ac:dyDescent="0.25">
      <c r="B55" s="3"/>
      <c r="C55" s="6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6"/>
      <c r="Q55" s="3"/>
      <c r="R55" s="6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</row>
    <row r="56" spans="2:59" x14ac:dyDescent="0.25">
      <c r="B56" s="3"/>
      <c r="C56" s="6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6"/>
      <c r="Q56" s="3"/>
      <c r="R56" s="6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</row>
    <row r="57" spans="2:59" x14ac:dyDescent="0.25">
      <c r="B57" s="3"/>
      <c r="C57" s="6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6"/>
      <c r="Q57" s="3"/>
      <c r="R57" s="6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</row>
    <row r="58" spans="2:59" x14ac:dyDescent="0.25">
      <c r="B58" s="3"/>
      <c r="C58" s="6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6"/>
      <c r="Q58" s="3"/>
      <c r="R58" s="6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</row>
    <row r="59" spans="2:59" x14ac:dyDescent="0.25">
      <c r="B59" s="3"/>
      <c r="C59" s="6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6"/>
      <c r="Q59" s="3"/>
      <c r="R59" s="6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</row>
    <row r="60" spans="2:59" x14ac:dyDescent="0.25">
      <c r="B60" s="3"/>
      <c r="C60" s="6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6"/>
      <c r="Q60" s="3"/>
      <c r="R60" s="6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</row>
    <row r="61" spans="2:59" x14ac:dyDescent="0.25">
      <c r="B61" s="3"/>
      <c r="C61" s="6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6"/>
      <c r="Q61" s="3"/>
      <c r="R61" s="6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</row>
    <row r="62" spans="2:59" x14ac:dyDescent="0.25">
      <c r="B62" s="3"/>
      <c r="C62" s="6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6"/>
      <c r="Q62" s="3"/>
      <c r="R62" s="6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</row>
    <row r="63" spans="2:59" x14ac:dyDescent="0.25">
      <c r="B63" s="3"/>
      <c r="C63" s="6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6"/>
      <c r="Q63" s="3"/>
      <c r="R63" s="6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2:59" x14ac:dyDescent="0.25">
      <c r="B64" s="3"/>
      <c r="C64" s="6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6"/>
      <c r="Q64" s="3"/>
      <c r="R64" s="6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2:59" x14ac:dyDescent="0.25">
      <c r="B65" s="3"/>
      <c r="C65" s="6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6"/>
      <c r="Q65" s="3"/>
      <c r="R65" s="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2:59" x14ac:dyDescent="0.25">
      <c r="B66" s="3"/>
      <c r="C66" s="6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6"/>
      <c r="Q66" s="3"/>
      <c r="R66" s="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</row>
    <row r="67" spans="2:59" x14ac:dyDescent="0.25">
      <c r="B67" s="3"/>
      <c r="C67" s="6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6"/>
      <c r="Q67" s="3"/>
      <c r="R67" s="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</row>
    <row r="68" spans="2:59" x14ac:dyDescent="0.25">
      <c r="B68" s="3"/>
      <c r="C68" s="6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6"/>
      <c r="Q68" s="3"/>
      <c r="R68" s="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</row>
    <row r="69" spans="2:59" x14ac:dyDescent="0.25">
      <c r="B69" s="3"/>
      <c r="C69" s="6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6"/>
      <c r="Q69" s="3"/>
      <c r="R69" s="6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</row>
    <row r="70" spans="2:59" x14ac:dyDescent="0.25">
      <c r="B70" s="3"/>
      <c r="C70" s="6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6"/>
      <c r="Q70" s="3"/>
      <c r="R70" s="6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</row>
    <row r="71" spans="2:59" x14ac:dyDescent="0.25">
      <c r="B71" s="3"/>
      <c r="C71" s="6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6"/>
      <c r="Q71" s="3"/>
      <c r="R71" s="6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</row>
    <row r="72" spans="2:59" x14ac:dyDescent="0.25">
      <c r="B72" s="3"/>
      <c r="C72" s="6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6"/>
      <c r="Q72" s="3"/>
      <c r="R72" s="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</row>
    <row r="73" spans="2:59" x14ac:dyDescent="0.25">
      <c r="B73" s="3"/>
      <c r="C73" s="6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6"/>
      <c r="Q73" s="3"/>
      <c r="R73" s="6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</row>
    <row r="74" spans="2:59" x14ac:dyDescent="0.25">
      <c r="B74" s="3"/>
      <c r="C74" s="6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6"/>
      <c r="Q74" s="3"/>
      <c r="R74" s="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</row>
    <row r="75" spans="2:59" x14ac:dyDescent="0.25">
      <c r="B75" s="3"/>
      <c r="C75" s="6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6"/>
      <c r="Q75" s="3"/>
      <c r="R75" s="6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</row>
    <row r="76" spans="2:59" x14ac:dyDescent="0.25">
      <c r="B76" s="3"/>
      <c r="C76" s="6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6"/>
      <c r="Q76" s="3"/>
      <c r="R76" s="6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</row>
    <row r="77" spans="2:59" x14ac:dyDescent="0.25">
      <c r="B77" s="3"/>
      <c r="C77" s="6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6"/>
      <c r="Q77" s="3"/>
      <c r="R77" s="6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</row>
    <row r="78" spans="2:59" x14ac:dyDescent="0.25">
      <c r="B78" s="3"/>
      <c r="C78" s="6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6"/>
      <c r="Q78" s="3"/>
      <c r="R78" s="6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</row>
    <row r="79" spans="2:59" x14ac:dyDescent="0.25">
      <c r="B79" s="3"/>
      <c r="C79" s="6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6"/>
      <c r="Q79" s="3"/>
      <c r="R79" s="6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</row>
    <row r="80" spans="2:59" x14ac:dyDescent="0.25">
      <c r="B80" s="3"/>
      <c r="C80" s="6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6"/>
      <c r="Q80" s="3"/>
      <c r="R80" s="6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</row>
    <row r="81" spans="2:59" x14ac:dyDescent="0.25">
      <c r="B81" s="3"/>
      <c r="C81" s="6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6"/>
      <c r="Q81" s="3"/>
      <c r="R81" s="6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</row>
    <row r="82" spans="2:59" x14ac:dyDescent="0.25">
      <c r="B82" s="3"/>
      <c r="C82" s="6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6"/>
      <c r="Q82" s="3"/>
      <c r="R82" s="6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</row>
    <row r="83" spans="2:59" x14ac:dyDescent="0.25">
      <c r="B83" s="3"/>
      <c r="C83" s="6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6"/>
      <c r="Q83" s="3"/>
      <c r="R83" s="6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</row>
    <row r="84" spans="2:59" x14ac:dyDescent="0.25">
      <c r="B84" s="3"/>
      <c r="C84" s="6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6"/>
      <c r="Q84" s="3"/>
      <c r="R84" s="6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</row>
    <row r="85" spans="2:59" x14ac:dyDescent="0.25">
      <c r="B85" s="3"/>
      <c r="C85" s="6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6"/>
      <c r="Q85" s="3"/>
      <c r="R85" s="6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2:59" x14ac:dyDescent="0.25">
      <c r="B86" s="3"/>
      <c r="C86" s="6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6"/>
      <c r="Q86" s="3"/>
      <c r="R86" s="6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2:59" x14ac:dyDescent="0.25">
      <c r="B87" s="3"/>
      <c r="C87" s="6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6"/>
      <c r="Q87" s="3"/>
      <c r="R87" s="6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2:59" x14ac:dyDescent="0.25">
      <c r="B88" s="3"/>
      <c r="C88" s="6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6"/>
      <c r="Q88" s="3"/>
      <c r="R88" s="6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2:59" x14ac:dyDescent="0.25">
      <c r="B89" s="3"/>
      <c r="C89" s="6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6"/>
      <c r="Q89" s="3"/>
      <c r="R89" s="6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2:59" x14ac:dyDescent="0.25">
      <c r="B90" s="3"/>
      <c r="C90" s="6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6"/>
      <c r="Q90" s="3"/>
      <c r="R90" s="6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  <row r="91" spans="2:59" x14ac:dyDescent="0.25">
      <c r="B91" s="3"/>
      <c r="C91" s="6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6"/>
      <c r="Q91" s="3"/>
      <c r="R91" s="6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</row>
    <row r="92" spans="2:59" x14ac:dyDescent="0.25">
      <c r="B92" s="3"/>
      <c r="C92" s="6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6"/>
      <c r="Q92" s="3"/>
      <c r="R92" s="6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</row>
    <row r="93" spans="2:59" x14ac:dyDescent="0.25">
      <c r="B93" s="3"/>
      <c r="C93" s="6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6"/>
      <c r="Q93" s="3"/>
      <c r="R93" s="6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2:59" x14ac:dyDescent="0.25">
      <c r="B94" s="3"/>
      <c r="C94" s="6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6"/>
      <c r="Q94" s="3"/>
      <c r="R94" s="6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2:59" x14ac:dyDescent="0.25">
      <c r="B95" s="3"/>
      <c r="C95" s="6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6"/>
      <c r="Q95" s="3"/>
      <c r="R95" s="6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2:59" x14ac:dyDescent="0.25">
      <c r="B96" s="3"/>
      <c r="C96" s="6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6"/>
      <c r="Q96" s="3"/>
      <c r="R96" s="6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2:59" x14ac:dyDescent="0.25">
      <c r="B97" s="3"/>
      <c r="C97" s="6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6"/>
      <c r="Q97" s="3"/>
      <c r="R97" s="6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2:59" x14ac:dyDescent="0.25">
      <c r="B98" s="3"/>
      <c r="C98" s="6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6"/>
      <c r="Q98" s="3"/>
      <c r="R98" s="6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2:59" x14ac:dyDescent="0.25">
      <c r="B99" s="3"/>
      <c r="C99" s="6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6"/>
      <c r="Q99" s="3"/>
      <c r="R99" s="6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</row>
    <row r="100" spans="2:59" x14ac:dyDescent="0.25">
      <c r="B100" s="3"/>
      <c r="C100" s="6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6"/>
      <c r="Q100" s="3"/>
      <c r="R100" s="6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</row>
    <row r="101" spans="2:59" x14ac:dyDescent="0.25">
      <c r="B101" s="3"/>
      <c r="C101" s="6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6"/>
      <c r="Q101" s="3"/>
      <c r="R101" s="6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</row>
    <row r="102" spans="2:59" x14ac:dyDescent="0.25">
      <c r="B102" s="3"/>
      <c r="C102" s="6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6"/>
      <c r="Q102" s="3"/>
      <c r="R102" s="6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</row>
    <row r="103" spans="2:59" x14ac:dyDescent="0.25">
      <c r="B103" s="3"/>
      <c r="C103" s="6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6"/>
      <c r="Q103" s="3"/>
      <c r="R103" s="6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</row>
    <row r="104" spans="2:59" x14ac:dyDescent="0.25">
      <c r="B104" s="3"/>
      <c r="C104" s="6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6"/>
      <c r="Q104" s="3"/>
      <c r="R104" s="6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</row>
    <row r="105" spans="2:59" x14ac:dyDescent="0.25">
      <c r="B105" s="3"/>
      <c r="C105" s="6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6"/>
      <c r="Q105" s="3"/>
      <c r="R105" s="6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</row>
    <row r="106" spans="2:59" x14ac:dyDescent="0.25">
      <c r="B106" s="3"/>
      <c r="C106" s="6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6"/>
      <c r="Q106" s="3"/>
      <c r="R106" s="6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</row>
    <row r="107" spans="2:59" x14ac:dyDescent="0.25">
      <c r="B107" s="3"/>
      <c r="C107" s="6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6"/>
      <c r="Q107" s="3"/>
      <c r="R107" s="6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</row>
    <row r="108" spans="2:59" x14ac:dyDescent="0.25">
      <c r="B108" s="3"/>
      <c r="C108" s="6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6"/>
      <c r="Q108" s="3"/>
      <c r="R108" s="6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</row>
    <row r="109" spans="2:59" x14ac:dyDescent="0.25">
      <c r="B109" s="3"/>
      <c r="C109" s="6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6"/>
      <c r="Q109" s="3"/>
      <c r="R109" s="6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</row>
    <row r="110" spans="2:59" x14ac:dyDescent="0.25">
      <c r="B110" s="3"/>
      <c r="C110" s="6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6"/>
      <c r="Q110" s="3"/>
      <c r="R110" s="6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</row>
    <row r="111" spans="2:59" x14ac:dyDescent="0.25">
      <c r="B111" s="3"/>
      <c r="C111" s="6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6"/>
      <c r="Q111" s="3"/>
      <c r="R111" s="6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</row>
    <row r="112" spans="2:59" x14ac:dyDescent="0.25">
      <c r="B112" s="3"/>
      <c r="C112" s="6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6"/>
      <c r="Q112" s="3"/>
      <c r="R112" s="6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</row>
    <row r="113" spans="2:59" x14ac:dyDescent="0.25">
      <c r="B113" s="3"/>
      <c r="C113" s="6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6"/>
      <c r="Q113" s="3"/>
      <c r="R113" s="6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</row>
    <row r="114" spans="2:59" x14ac:dyDescent="0.25">
      <c r="B114" s="3"/>
      <c r="C114" s="6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6"/>
      <c r="Q114" s="3"/>
      <c r="R114" s="6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2:59" x14ac:dyDescent="0.25">
      <c r="B115" s="3"/>
      <c r="C115" s="6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6"/>
      <c r="Q115" s="3"/>
      <c r="R115" s="6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</row>
    <row r="116" spans="2:59" x14ac:dyDescent="0.25">
      <c r="B116" s="3"/>
      <c r="C116" s="6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6"/>
      <c r="Q116" s="3"/>
      <c r="R116" s="6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</row>
    <row r="117" spans="2:59" x14ac:dyDescent="0.25">
      <c r="B117" s="3"/>
      <c r="C117" s="6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6"/>
      <c r="Q117" s="3"/>
      <c r="R117" s="6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</row>
    <row r="118" spans="2:59" x14ac:dyDescent="0.25">
      <c r="B118" s="3"/>
      <c r="C118" s="6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6"/>
      <c r="Q118" s="3"/>
      <c r="R118" s="6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</row>
    <row r="119" spans="2:59" x14ac:dyDescent="0.25">
      <c r="B119" s="3"/>
      <c r="C119" s="6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6"/>
      <c r="Q119" s="3"/>
      <c r="R119" s="6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2:59" x14ac:dyDescent="0.25">
      <c r="B120" s="3"/>
      <c r="C120" s="6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6"/>
      <c r="Q120" s="3"/>
      <c r="R120" s="6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</row>
    <row r="121" spans="2:59" x14ac:dyDescent="0.25">
      <c r="B121" s="3"/>
      <c r="C121" s="6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6"/>
      <c r="Q121" s="3"/>
      <c r="R121" s="6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2:59" x14ac:dyDescent="0.25">
      <c r="B122" s="3"/>
      <c r="C122" s="6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6"/>
      <c r="Q122" s="3"/>
      <c r="R122" s="6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2:59" x14ac:dyDescent="0.25">
      <c r="B123" s="3"/>
      <c r="C123" s="6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6"/>
      <c r="Q123" s="3"/>
      <c r="R123" s="6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</row>
    <row r="124" spans="2:59" x14ac:dyDescent="0.25">
      <c r="B124" s="3"/>
      <c r="C124" s="6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6"/>
      <c r="Q124" s="3"/>
      <c r="R124" s="6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</row>
    <row r="125" spans="2:59" x14ac:dyDescent="0.25">
      <c r="B125" s="3"/>
      <c r="C125" s="6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6"/>
      <c r="Q125" s="3"/>
      <c r="R125" s="6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</row>
    <row r="126" spans="2:59" x14ac:dyDescent="0.25">
      <c r="B126" s="3"/>
      <c r="C126" s="6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6"/>
      <c r="Q126" s="3"/>
      <c r="R126" s="6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</row>
    <row r="127" spans="2:59" x14ac:dyDescent="0.25">
      <c r="B127" s="3"/>
      <c r="C127" s="6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6"/>
      <c r="Q127" s="3"/>
      <c r="R127" s="6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</row>
    <row r="128" spans="2:59" x14ac:dyDescent="0.25">
      <c r="B128" s="3"/>
      <c r="C128" s="6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6"/>
      <c r="Q128" s="3"/>
      <c r="R128" s="6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</row>
    <row r="129" spans="2:59" x14ac:dyDescent="0.25">
      <c r="B129" s="3"/>
      <c r="C129" s="6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6"/>
      <c r="Q129" s="3"/>
      <c r="R129" s="6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</row>
    <row r="130" spans="2:59" x14ac:dyDescent="0.25">
      <c r="B130" s="3"/>
      <c r="C130" s="6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6"/>
      <c r="Q130" s="3"/>
      <c r="R130" s="6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</row>
    <row r="131" spans="2:59" x14ac:dyDescent="0.25">
      <c r="B131" s="3"/>
      <c r="C131" s="6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6"/>
      <c r="Q131" s="3"/>
      <c r="R131" s="6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</row>
    <row r="132" spans="2:59" x14ac:dyDescent="0.25">
      <c r="B132" s="3"/>
      <c r="C132" s="6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6"/>
      <c r="Q132" s="3"/>
      <c r="R132" s="6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2:59" x14ac:dyDescent="0.25">
      <c r="B133" s="3"/>
      <c r="C133" s="6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6"/>
      <c r="Q133" s="3"/>
      <c r="R133" s="6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2:59" x14ac:dyDescent="0.25">
      <c r="B134" s="3"/>
      <c r="C134" s="6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6"/>
      <c r="Q134" s="3"/>
      <c r="R134" s="6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2:59" x14ac:dyDescent="0.25">
      <c r="B135" s="3"/>
      <c r="C135" s="6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6"/>
      <c r="Q135" s="3"/>
      <c r="R135" s="6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2:59" x14ac:dyDescent="0.25">
      <c r="B136" s="3"/>
      <c r="C136" s="6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6"/>
      <c r="Q136" s="3"/>
      <c r="R136" s="6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2:59" x14ac:dyDescent="0.25">
      <c r="B137" s="3"/>
      <c r="C137" s="6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6"/>
      <c r="Q137" s="3"/>
      <c r="R137" s="6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2:59" x14ac:dyDescent="0.25">
      <c r="B138" s="3"/>
      <c r="C138" s="6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6"/>
      <c r="Q138" s="3"/>
      <c r="R138" s="6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2:59" x14ac:dyDescent="0.25">
      <c r="B139" s="3"/>
      <c r="C139" s="6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6"/>
      <c r="Q139" s="3"/>
      <c r="R139" s="6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2:59" x14ac:dyDescent="0.25">
      <c r="B140" s="3"/>
      <c r="C140" s="6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6"/>
      <c r="Q140" s="3"/>
      <c r="R140" s="6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2:59" x14ac:dyDescent="0.25">
      <c r="B141" s="3"/>
      <c r="C141" s="6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6"/>
      <c r="Q141" s="3"/>
      <c r="R141" s="6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2:59" x14ac:dyDescent="0.25">
      <c r="B142" s="3"/>
      <c r="C142" s="6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6"/>
      <c r="Q142" s="3"/>
      <c r="R142" s="6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2:59" x14ac:dyDescent="0.25">
      <c r="B143" s="3"/>
      <c r="C143" s="6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6"/>
      <c r="Q143" s="3"/>
      <c r="R143" s="6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2:59" x14ac:dyDescent="0.25">
      <c r="B144" s="3"/>
      <c r="C144" s="6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6"/>
      <c r="Q144" s="3"/>
      <c r="R144" s="6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2:58" x14ac:dyDescent="0.25">
      <c r="B145" s="3"/>
      <c r="C145" s="6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6"/>
      <c r="Q145" s="3"/>
      <c r="R145" s="6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2:58" x14ac:dyDescent="0.25">
      <c r="C146" s="6"/>
      <c r="D146" s="12"/>
      <c r="E146" s="12"/>
      <c r="F146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9999"/>
  </sheetPr>
  <dimension ref="C2:I11"/>
  <sheetViews>
    <sheetView workbookViewId="0">
      <selection activeCell="E4" sqref="E4:E10"/>
    </sheetView>
  </sheetViews>
  <sheetFormatPr defaultRowHeight="15" x14ac:dyDescent="0.25"/>
  <cols>
    <col min="1" max="2" width="9.140625" style="3"/>
    <col min="3" max="3" width="9.140625" style="6"/>
    <col min="4" max="5" width="18.7109375" style="6" customWidth="1"/>
    <col min="6" max="7" width="9.140625" style="3"/>
    <col min="8" max="8" width="17.28515625" style="3" customWidth="1"/>
    <col min="9" max="9" width="22.7109375" style="3" customWidth="1"/>
    <col min="10" max="16384" width="9.140625" style="3"/>
  </cols>
  <sheetData>
    <row r="2" spans="3:9" x14ac:dyDescent="0.25">
      <c r="C2" s="23" t="s">
        <v>1</v>
      </c>
      <c r="D2" s="22" t="str">
        <f>I3</f>
        <v>KETERTIBAN DAN KEAMANAN</v>
      </c>
      <c r="E2" s="22"/>
      <c r="G2" s="17" t="s">
        <v>17</v>
      </c>
      <c r="H2" s="18"/>
      <c r="I2" s="19"/>
    </row>
    <row r="3" spans="3:9" ht="30" customHeight="1" x14ac:dyDescent="0.25">
      <c r="C3" s="23"/>
      <c r="D3" s="9" t="s">
        <v>15</v>
      </c>
      <c r="E3" s="9" t="s">
        <v>16</v>
      </c>
      <c r="G3" s="20" t="s">
        <v>18</v>
      </c>
      <c r="H3" s="21"/>
      <c r="I3" s="10" t="s">
        <v>4</v>
      </c>
    </row>
    <row r="4" spans="3:9" x14ac:dyDescent="0.25">
      <c r="C4" s="4">
        <v>2014</v>
      </c>
      <c r="D4" s="8">
        <f>INDEX(SOURCE!$D$3:$O$44,MATCH(DASHBOARD!C4,SOURCE!$C$3:$C$44,0),MATCH(DASHBOARD!$D$2,SOURCE!$D$2:$O$2,0))</f>
        <v>38000</v>
      </c>
      <c r="E4" s="8">
        <f>INDEX(SOURCE!S3:AD46,MATCH(DASHBOARD!C4,SOURCE!R3:R46,0),MATCH(DASHBOARD!$D$2,SOURCE!$S$2:$AD$2,0))</f>
        <v>69328.3</v>
      </c>
    </row>
    <row r="5" spans="3:9" x14ac:dyDescent="0.25">
      <c r="C5" s="4">
        <v>2015</v>
      </c>
      <c r="D5" s="8">
        <f>INDEX(SOURCE!$D$3:$O$44,MATCH(DASHBOARD!C5,SOURCE!$C$3:$C$44,0),MATCH(DASHBOARD!$D$2,SOURCE!$D$2:$O$2,0))</f>
        <v>46137.9</v>
      </c>
      <c r="E5" s="8">
        <f>INDEX(SOURCE!S4:AD47,MATCH(DASHBOARD!C5,SOURCE!R4:R47,0),MATCH(DASHBOARD!$D$2,SOURCE!$S$2:$AD$2,0))</f>
        <v>94526</v>
      </c>
    </row>
    <row r="6" spans="3:9" x14ac:dyDescent="0.25">
      <c r="C6" s="4">
        <v>2016</v>
      </c>
      <c r="D6" s="8">
        <f>INDEX(SOURCE!$D$3:$O$44,MATCH(DASHBOARD!C6,SOURCE!$C$3:$C$44,0),MATCH(DASHBOARD!$D$2,SOURCE!$D$2:$O$2,0))</f>
        <v>109794</v>
      </c>
      <c r="E6" s="8">
        <f>INDEX(SOURCE!S5:AD48,MATCH(DASHBOARD!C6,SOURCE!R5:R48,0),MATCH(DASHBOARD!$D$2,SOURCE!$S$2:$AD$2,0))</f>
        <v>113349.7</v>
      </c>
    </row>
    <row r="7" spans="3:9" x14ac:dyDescent="0.25">
      <c r="C7" s="4">
        <v>2017</v>
      </c>
      <c r="D7" s="8">
        <f>INDEX(SOURCE!$D$3:$O$44,MATCH(DASHBOARD!C7,SOURCE!$C$3:$C$44,0),MATCH(DASHBOARD!$D$2,SOURCE!$D$2:$O$2,0))</f>
        <v>121576.1</v>
      </c>
      <c r="E7" s="8">
        <f>INDEX(SOURCE!S6:AD49,MATCH(DASHBOARD!C7,SOURCE!R6:R49,0),MATCH(DASHBOARD!$D$2,SOURCE!$S$2:$AD$2,0))</f>
        <v>135748.1</v>
      </c>
    </row>
    <row r="8" spans="3:9" x14ac:dyDescent="0.25">
      <c r="C8" s="4">
        <v>2018</v>
      </c>
      <c r="D8" s="8">
        <f>INDEX(SOURCE!$D$3:$O$44,MATCH(DASHBOARD!C8,SOURCE!$C$3:$C$44,0),MATCH(DASHBOARD!$D$2,SOURCE!$D$2:$O$2,0))</f>
        <v>135992.70000000001</v>
      </c>
      <c r="E8" s="8">
        <f>INDEX(SOURCE!S7:AD50,MATCH(DASHBOARD!C8,SOURCE!R7:R50,0),MATCH(DASHBOARD!$D$2,SOURCE!$S$2:$AD$2,0))</f>
        <v>143305.79999999999</v>
      </c>
    </row>
    <row r="9" spans="3:9" x14ac:dyDescent="0.25">
      <c r="C9" s="4">
        <v>2019</v>
      </c>
      <c r="D9" s="8">
        <f>INDEX(SOURCE!$D$3:$O$44,MATCH(DASHBOARD!C9,SOURCE!$C$3:$C$44,0),MATCH(DASHBOARD!$D$2,SOURCE!$D$2:$O$2,0))</f>
        <v>142972.4</v>
      </c>
      <c r="E9" s="8">
        <f>INDEX(SOURCE!S8:AD51,MATCH(DASHBOARD!C9,SOURCE!R8:R51,0),MATCH(DASHBOARD!$D$2,SOURCE!$S$2:$AD$2,0))</f>
        <v>147956</v>
      </c>
    </row>
    <row r="10" spans="3:9" x14ac:dyDescent="0.25">
      <c r="C10" s="4">
        <v>2020</v>
      </c>
      <c r="D10" s="8">
        <f>INDEX(SOURCE!$D$3:$O$44,MATCH(DASHBOARD!C10,SOURCE!$C$3:$C$44,0),MATCH(DASHBOARD!$D$2,SOURCE!$D$2:$O$2,0))</f>
        <v>162729</v>
      </c>
      <c r="E10" s="8">
        <f>INDEX(SOURCE!S9:AD52,MATCH(DASHBOARD!C10,SOURCE!R9:R52,0),MATCH(DASHBOARD!$D$2,SOURCE!$S$2:$AD$2,0))</f>
        <v>0</v>
      </c>
    </row>
    <row r="11" spans="3:9" ht="39" customHeight="1" x14ac:dyDescent="0.25"/>
  </sheetData>
  <mergeCells count="4">
    <mergeCell ref="G2:I2"/>
    <mergeCell ref="G3:H3"/>
    <mergeCell ref="D2:E2"/>
    <mergeCell ref="C2:C3"/>
  </mergeCells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SOURCE!$D$2:$O$2</xm:f>
          </x14:formula1>
          <xm:sqref>I3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</vt:lpstr>
      <vt:lpstr>DASHBOARD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Pusat Kajian Anggaran</cp:lastModifiedBy>
  <dcterms:created xsi:type="dcterms:W3CDTF">2019-08-25T13:18:30Z</dcterms:created>
  <dcterms:modified xsi:type="dcterms:W3CDTF">2020-08-14T03:06:07Z</dcterms:modified>
</cp:coreProperties>
</file>