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dicia Al Kayyis\Documents\"/>
    </mc:Choice>
  </mc:AlternateContent>
  <bookViews>
    <workbookView xWindow="0" yWindow="0" windowWidth="20490" windowHeight="7620" tabRatio="642" activeTab="9"/>
  </bookViews>
  <sheets>
    <sheet name="JML MSKIN" sheetId="1" r:id="rId1"/>
    <sheet name="% MISKIN" sheetId="2" r:id="rId2"/>
    <sheet name="GINI" sheetId="3" r:id="rId3"/>
    <sheet name="TPT" sheetId="4" state="hidden" r:id="rId4"/>
    <sheet name="AK" sheetId="7" state="hidden" r:id="rId5"/>
    <sheet name="UNEM" sheetId="8" state="hidden" r:id="rId6"/>
    <sheet name="EMPLOY" sheetId="9" state="hidden" r:id="rId7"/>
    <sheet name="JML AK" sheetId="11" r:id="rId8"/>
    <sheet name="SOURCE" sheetId="12" r:id="rId9"/>
    <sheet name="DASHBOARD" sheetId="6" r:id="rId10"/>
    <sheet name="Print" sheetId="13" state="hidden" r:id="rId1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2" l="1"/>
  <c r="B9" i="12" s="1"/>
  <c r="B12" i="12" s="1"/>
  <c r="B15" i="12" s="1"/>
  <c r="D15" i="12" s="1"/>
  <c r="A15" i="12" l="1"/>
  <c r="S9" i="12"/>
  <c r="P12" i="12"/>
  <c r="J15" i="12"/>
  <c r="A9" i="12"/>
  <c r="Q6" i="12"/>
  <c r="O9" i="12"/>
  <c r="L12" i="12"/>
  <c r="P6" i="12"/>
  <c r="E6" i="12"/>
  <c r="M9" i="12"/>
  <c r="C12" i="12"/>
  <c r="K12" i="12"/>
  <c r="R15" i="12"/>
  <c r="K6" i="12"/>
  <c r="H9" i="12"/>
  <c r="E12" i="12"/>
  <c r="G6" i="12"/>
  <c r="D9" i="12"/>
  <c r="S15" i="12"/>
  <c r="A6" i="12"/>
  <c r="L6" i="12"/>
  <c r="T9" i="12"/>
  <c r="I9" i="12"/>
  <c r="Q12" i="12"/>
  <c r="G12" i="12"/>
  <c r="K15" i="12"/>
  <c r="A12" i="12"/>
  <c r="B7" i="12"/>
  <c r="A7" i="12" s="1"/>
  <c r="T6" i="12"/>
  <c r="O6" i="12"/>
  <c r="I6" i="12"/>
  <c r="D6" i="12"/>
  <c r="Q9" i="12"/>
  <c r="L9" i="12"/>
  <c r="G9" i="12"/>
  <c r="T12" i="12"/>
  <c r="O12" i="12"/>
  <c r="I12" i="12"/>
  <c r="D12" i="12"/>
  <c r="O15" i="12"/>
  <c r="G15" i="12"/>
  <c r="C6" i="12"/>
  <c r="S6" i="12"/>
  <c r="M6" i="12"/>
  <c r="H6" i="12"/>
  <c r="C9" i="12"/>
  <c r="P9" i="12"/>
  <c r="K9" i="12"/>
  <c r="E9" i="12"/>
  <c r="S12" i="12"/>
  <c r="M12" i="12"/>
  <c r="H12" i="12"/>
  <c r="C15" i="12"/>
  <c r="N15" i="12"/>
  <c r="F15" i="12"/>
  <c r="N7" i="12"/>
  <c r="Q15" i="12"/>
  <c r="M15" i="12"/>
  <c r="I15" i="12"/>
  <c r="E15" i="12"/>
  <c r="I7" i="12"/>
  <c r="R6" i="12"/>
  <c r="N6" i="12"/>
  <c r="J6" i="12"/>
  <c r="F6" i="12"/>
  <c r="R9" i="12"/>
  <c r="N9" i="12"/>
  <c r="J9" i="12"/>
  <c r="F9" i="12"/>
  <c r="R12" i="12"/>
  <c r="N12" i="12"/>
  <c r="J12" i="12"/>
  <c r="F12" i="12"/>
  <c r="T15" i="12"/>
  <c r="P15" i="12"/>
  <c r="L15" i="12"/>
  <c r="H15" i="12"/>
  <c r="F7" i="12" l="1"/>
  <c r="M7" i="12"/>
  <c r="J7" i="12"/>
  <c r="Q7" i="12"/>
  <c r="R7" i="12"/>
  <c r="B8" i="12"/>
  <c r="A8" i="12" s="1"/>
  <c r="B10" i="12"/>
  <c r="G10" i="12" s="1"/>
  <c r="E7" i="12"/>
  <c r="H7" i="12"/>
  <c r="P7" i="12"/>
  <c r="K7" i="12"/>
  <c r="S7" i="12"/>
  <c r="D7" i="12"/>
  <c r="L7" i="12"/>
  <c r="T7" i="12"/>
  <c r="G7" i="12"/>
  <c r="O7" i="12"/>
  <c r="C7" i="12"/>
  <c r="D8" i="12"/>
  <c r="L8" i="12"/>
  <c r="T8" i="12"/>
  <c r="Q8" i="12"/>
  <c r="M8" i="12"/>
  <c r="F8" i="12"/>
  <c r="N8" i="12"/>
  <c r="G8" i="12"/>
  <c r="O8" i="12"/>
  <c r="O10" i="12"/>
  <c r="L10" i="12"/>
  <c r="M10" i="12"/>
  <c r="J10" i="12"/>
  <c r="S8" i="12" l="1"/>
  <c r="K8" i="12"/>
  <c r="R8" i="12"/>
  <c r="J8" i="12"/>
  <c r="C8" i="12"/>
  <c r="E8" i="12"/>
  <c r="I8" i="12"/>
  <c r="P8" i="12"/>
  <c r="H8" i="12"/>
  <c r="B11" i="12"/>
  <c r="A11" i="12" s="1"/>
  <c r="R10" i="12"/>
  <c r="B13" i="12"/>
  <c r="A13" i="12" s="1"/>
  <c r="T10" i="12"/>
  <c r="C10" i="12"/>
  <c r="F10" i="12"/>
  <c r="N10" i="12"/>
  <c r="E10" i="12"/>
  <c r="Q10" i="12"/>
  <c r="I10" i="12"/>
  <c r="P10" i="12"/>
  <c r="H10" i="12"/>
  <c r="S10" i="12"/>
  <c r="K10" i="12"/>
  <c r="A10" i="12"/>
  <c r="D10" i="12"/>
  <c r="E13" i="12"/>
  <c r="M13" i="12"/>
  <c r="G13" i="12"/>
  <c r="O13" i="12"/>
  <c r="F13" i="12"/>
  <c r="N13" i="12"/>
  <c r="B16" i="12"/>
  <c r="A16" i="12" s="1"/>
  <c r="D13" i="12"/>
  <c r="L13" i="12"/>
  <c r="T13" i="12"/>
  <c r="J11" i="12"/>
  <c r="R11" i="12"/>
  <c r="K11" i="12"/>
  <c r="S11" i="12"/>
  <c r="D11" i="12"/>
  <c r="P11" i="12"/>
  <c r="Q11" i="12"/>
  <c r="E11" i="12"/>
  <c r="M11" i="12"/>
  <c r="C11" i="12" l="1"/>
  <c r="I11" i="12"/>
  <c r="L11" i="12"/>
  <c r="T11" i="12"/>
  <c r="H11" i="12"/>
  <c r="B14" i="12"/>
  <c r="A14" i="12" s="1"/>
  <c r="O11" i="12"/>
  <c r="G11" i="12"/>
  <c r="N11" i="12"/>
  <c r="F11" i="12"/>
  <c r="P13" i="12"/>
  <c r="H13" i="12"/>
  <c r="S13" i="12"/>
  <c r="R13" i="12"/>
  <c r="J13" i="12"/>
  <c r="C13" i="12"/>
  <c r="K13" i="12"/>
  <c r="Q13" i="12"/>
  <c r="I13" i="12"/>
  <c r="D14" i="12"/>
  <c r="L14" i="12"/>
  <c r="T14" i="12"/>
  <c r="F14" i="12"/>
  <c r="E14" i="12"/>
  <c r="M14" i="12"/>
  <c r="C14" i="12"/>
  <c r="R14" i="12"/>
  <c r="K14" i="12"/>
  <c r="S14" i="12"/>
  <c r="G16" i="12"/>
  <c r="K16" i="12"/>
  <c r="O16" i="12"/>
  <c r="S16" i="12"/>
  <c r="C16" i="12"/>
  <c r="E16" i="12"/>
  <c r="I16" i="12"/>
  <c r="M16" i="12"/>
  <c r="Q16" i="12"/>
  <c r="D16" i="12"/>
  <c r="H16" i="12"/>
  <c r="L16" i="12"/>
  <c r="P16" i="12"/>
  <c r="T16" i="12"/>
  <c r="F16" i="12"/>
  <c r="J16" i="12"/>
  <c r="N16" i="12"/>
  <c r="R16" i="12"/>
  <c r="O14" i="12" l="1"/>
  <c r="G14" i="12"/>
  <c r="J14" i="12"/>
  <c r="Q14" i="12"/>
  <c r="I14" i="12"/>
  <c r="N14" i="12"/>
  <c r="B17" i="12"/>
  <c r="A17" i="12" s="1"/>
  <c r="P14" i="12"/>
  <c r="H14" i="12"/>
  <c r="J17" i="12"/>
  <c r="J18" i="12" s="1"/>
  <c r="R17" i="12"/>
  <c r="R18" i="12" s="1"/>
  <c r="D17" i="12"/>
  <c r="D18" i="12" s="1"/>
  <c r="L17" i="12"/>
  <c r="L18" i="12" s="1"/>
  <c r="T17" i="12"/>
  <c r="T18" i="12" s="1"/>
  <c r="Q17" i="12"/>
  <c r="Q18" i="12" s="1"/>
  <c r="O17" i="12"/>
  <c r="O18" i="12" s="1"/>
  <c r="E17" i="12"/>
  <c r="E18" i="12" s="1"/>
  <c r="C17" i="12"/>
  <c r="C18" i="12" s="1"/>
  <c r="M17" i="12" l="1"/>
  <c r="M18" i="12" s="1"/>
  <c r="S17" i="12"/>
  <c r="S18" i="12" s="1"/>
  <c r="G17" i="12"/>
  <c r="G18" i="12" s="1"/>
  <c r="I17" i="12"/>
  <c r="I18" i="12" s="1"/>
  <c r="P17" i="12"/>
  <c r="P18" i="12" s="1"/>
  <c r="H17" i="12"/>
  <c r="H18" i="12" s="1"/>
  <c r="K17" i="12"/>
  <c r="K18" i="12" s="1"/>
  <c r="N17" i="12"/>
  <c r="N18" i="12" s="1"/>
  <c r="F17" i="12"/>
  <c r="F18" i="12" s="1"/>
</calcChain>
</file>

<file path=xl/comments1.xml><?xml version="1.0" encoding="utf-8"?>
<comments xmlns="http://schemas.openxmlformats.org/spreadsheetml/2006/main">
  <authors>
    <author>Achmad Yugo Pidhegso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PILIH PROVINSI</t>
        </r>
      </text>
    </comment>
  </commentList>
</comments>
</file>

<file path=xl/sharedStrings.xml><?xml version="1.0" encoding="utf-8"?>
<sst xmlns="http://schemas.openxmlformats.org/spreadsheetml/2006/main" count="649" uniqueCount="117">
  <si>
    <t>Provinsi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</si>
  <si>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</si>
  <si>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</si>
  <si>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</si>
  <si>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</si>
  <si>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</si>
  <si>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</si>
  <si>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</si>
  <si>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</si>
  <si>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KEP. BANGKA BELITUNG</t>
  </si>
  <si>
    <t>KEP. RIAU</t>
  </si>
  <si>
    <t>DKI JAKARTA</t>
  </si>
  <si>
    <t>JAWA BARAT</t>
  </si>
  <si>
    <t>JAWA TENGAH</t>
  </si>
  <si>
    <t>DI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</si>
  <si>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</si>
  <si>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</si>
  <si>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</si>
  <si>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</si>
  <si>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</si>
  <si>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</si>
  <si>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</si>
  <si>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</si>
  <si>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</si>
  <si>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</si>
  <si>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</si>
  <si>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</si>
  <si>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</si>
  <si>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</si>
  <si>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</si>
  <si>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</si>
  <si>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</si>
  <si>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</si>
  <si>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</si>
  <si>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</t>
  </si>
  <si>
    <t>INDONESIA</t>
  </si>
  <si>
    <t>Tingkat Pengangguran Terbuka (TPT) Menurut Provinsi, 1986-2018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</si>
  <si>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</si>
  <si>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</si>
  <si>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</si>
  <si>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</si>
  <si>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</si>
  <si>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</si>
  <si>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</si>
  <si>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</si>
  <si>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Kepulauan Bangka Belitung</t>
  </si>
  <si>
    <t>Kepulauan Riau</t>
  </si>
  <si>
    <t>DKI Jakarta</t>
  </si>
  <si>
    <t>Jawa Barat</t>
  </si>
  <si>
    <t>Jawa Tengah</t>
  </si>
  <si>
    <t>DI Yogyakarta</t>
  </si>
  <si>
    <t>Jawa Timur</t>
  </si>
  <si>
    <t>Banten</t>
  </si>
  <si>
    <t>Bali</t>
  </si>
  <si>
    <t>Nusa Tenggara Barat</t>
  </si>
  <si>
    <t>Nusa Tengggara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</si>
  <si>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</si>
  <si>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</si>
  <si>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</si>
  <si>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</si>
  <si>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</si>
  <si>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</si>
  <si>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</si>
  <si>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</si>
  <si>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</si>
  <si>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</si>
  <si>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</si>
  <si>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</si>
  <si>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</si>
  <si>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</si>
  <si>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</t>
  </si>
  <si>
    <t>Indonesia</t>
  </si>
  <si>
    <t>Data 2011-2013 menggunakan Backcast dari Penimbang Proyeksi Komponen</t>
  </si>
  <si>
    <t>1986-1998, penghitungan tanpa data Provinsi Timor Timor</t>
  </si>
  <si>
    <t>Pada tahun 1995, Sakernas tidak dilaksanakan</t>
  </si>
  <si>
    <t>Pada tahun 2000, tanpa Provinsi Maluku</t>
  </si>
  <si>
    <t>Sumber: Survei Angkatan Kerja Nasional (Sakernas)</t>
  </si>
  <si>
    <t>KOTA</t>
  </si>
  <si>
    <t>DESA</t>
  </si>
  <si>
    <t>TOTAL</t>
  </si>
  <si>
    <t>PERKOTAAN</t>
  </si>
  <si>
    <t>PROVINSI / INDONESIA</t>
  </si>
  <si>
    <t>SOURCE TAHUN</t>
  </si>
  <si>
    <t>SOURCE SEMESTER</t>
  </si>
  <si>
    <t>I</t>
  </si>
  <si>
    <t>II</t>
  </si>
  <si>
    <t>SOURCE ANU</t>
  </si>
  <si>
    <t>PERDESAAN</t>
  </si>
  <si>
    <t>Sem 2</t>
  </si>
  <si>
    <t>Sem 1</t>
  </si>
  <si>
    <t>Jumlah Penduduk Miskin</t>
  </si>
  <si>
    <t>SOURCE PROVINSI</t>
  </si>
  <si>
    <t>Sem 1 - 2012</t>
  </si>
  <si>
    <t>Sem 2 - 2012</t>
  </si>
  <si>
    <t>Sem 1 - 2013</t>
  </si>
  <si>
    <t>Sem 2 - 2013</t>
  </si>
  <si>
    <t>Sem 1 - 2014</t>
  </si>
  <si>
    <t>Sem 2 - 2014</t>
  </si>
  <si>
    <t>Sem 1 - 2015</t>
  </si>
  <si>
    <t>Sem 2 - 2015</t>
  </si>
  <si>
    <t>Sem 1 - 2016</t>
  </si>
  <si>
    <t>Sem 2 - 2016</t>
  </si>
  <si>
    <t>Sem 1 - 2017</t>
  </si>
  <si>
    <t>Sem 2 - 2017</t>
  </si>
  <si>
    <t>Sem 1 - 2018</t>
  </si>
  <si>
    <t>Sem 2 - 2019</t>
  </si>
  <si>
    <t>Sem 2 - 2018</t>
  </si>
  <si>
    <t>Sem 1 - 2019</t>
  </si>
  <si>
    <t>Sem 1 - 2020</t>
  </si>
  <si>
    <t>Sem 2 - 2020</t>
  </si>
  <si>
    <t>JENIS DATA</t>
  </si>
  <si>
    <t>Bekerja</t>
  </si>
  <si>
    <t>Pengangguran</t>
  </si>
  <si>
    <t>Jumlah Angkatan Kerja</t>
  </si>
  <si>
    <t>Angkatan Kerja Menurut Provinsi</t>
  </si>
  <si>
    <t>PIILIHAN CHART</t>
  </si>
  <si>
    <t>Sumber: Badan Pusat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</si>
</sst>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00214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2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5" fillId="3" borderId="0" xfId="0" applyFont="1" applyFill="1" applyAlignment="1">
      <alignment wrapText="1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11" fillId="0" borderId="0" xfId="1" applyNumberFormat="1" applyFont="1" applyAlignment="1">
      <alignment vertical="center"/>
    </xf>
    <xf numFmtId="0" fontId="14" fillId="0" borderId="1" xfId="1" applyNumberFormat="1" applyFont="1" applyFill="1" applyBorder="1" applyAlignment="1">
      <alignment vertical="center"/>
    </xf>
    <xf numFmtId="0" fontId="14" fillId="0" borderId="0" xfId="1" applyNumberFormat="1" applyFont="1" applyFill="1" applyBorder="1" applyAlignment="1">
      <alignment vertical="center" wrapText="1"/>
    </xf>
    <xf numFmtId="0" fontId="14" fillId="0" borderId="0" xfId="1" applyNumberFormat="1" applyFont="1" applyFill="1" applyBorder="1" applyAlignment="1">
      <alignment horizontal="left" vertical="center" wrapText="1"/>
    </xf>
    <xf numFmtId="0" fontId="12" fillId="0" borderId="0" xfId="1" applyNumberFormat="1" applyFont="1" applyFill="1" applyAlignme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164" fontId="12" fillId="0" borderId="2" xfId="1" applyNumberFormat="1" applyFont="1" applyBorder="1" applyAlignment="1">
      <alignment horizontal="right" vertical="center"/>
    </xf>
    <xf numFmtId="164" fontId="9" fillId="0" borderId="2" xfId="1" applyNumberFormat="1" applyFont="1" applyBorder="1" applyAlignment="1">
      <alignment vertical="center"/>
    </xf>
    <xf numFmtId="164" fontId="12" fillId="0" borderId="2" xfId="1" quotePrefix="1" applyNumberFormat="1" applyFont="1" applyBorder="1" applyAlignment="1">
      <alignment horizontal="right" vertical="center"/>
    </xf>
    <xf numFmtId="164" fontId="8" fillId="0" borderId="2" xfId="1" applyNumberFormat="1" applyFont="1" applyBorder="1" applyAlignment="1">
      <alignment horizontal="right" vertical="center"/>
    </xf>
    <xf numFmtId="164" fontId="13" fillId="0" borderId="2" xfId="1" applyNumberFormat="1" applyFont="1" applyBorder="1" applyAlignment="1">
      <alignment vertical="center"/>
    </xf>
    <xf numFmtId="0" fontId="12" fillId="0" borderId="2" xfId="1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4" fontId="19" fillId="4" borderId="2" xfId="1" applyNumberFormat="1" applyFont="1" applyFill="1" applyBorder="1" applyAlignment="1">
      <alignment vertical="center"/>
    </xf>
    <xf numFmtId="0" fontId="20" fillId="0" borderId="0" xfId="0" applyFont="1"/>
    <xf numFmtId="164" fontId="7" fillId="4" borderId="2" xfId="1" applyNumberFormat="1" applyFont="1" applyFill="1" applyBorder="1" applyAlignment="1">
      <alignment vertical="center"/>
    </xf>
    <xf numFmtId="165" fontId="21" fillId="0" borderId="2" xfId="0" applyNumberFormat="1" applyFont="1" applyBorder="1" applyAlignment="1">
      <alignment horizontal="right" vertical="center"/>
    </xf>
    <xf numFmtId="0" fontId="0" fillId="0" borderId="2" xfId="0" applyBorder="1"/>
    <xf numFmtId="0" fontId="24" fillId="0" borderId="0" xfId="0" applyFont="1" applyFill="1" applyAlignment="1">
      <alignment horizontal="center" vertical="center" wrapText="1"/>
    </xf>
    <xf numFmtId="0" fontId="23" fillId="0" borderId="0" xfId="0" applyFont="1" applyFill="1"/>
    <xf numFmtId="165" fontId="0" fillId="6" borderId="2" xfId="2" applyNumberFormat="1" applyFont="1" applyFill="1" applyBorder="1" applyAlignment="1">
      <alignment horizontal="center" vertical="center" wrapText="1"/>
    </xf>
    <xf numFmtId="164" fontId="0" fillId="7" borderId="2" xfId="2" applyFont="1" applyFill="1" applyBorder="1" applyAlignment="1">
      <alignment horizontal="center" vertical="center" wrapText="1"/>
    </xf>
    <xf numFmtId="164" fontId="0" fillId="8" borderId="2" xfId="2" applyFont="1" applyFill="1" applyBorder="1" applyAlignment="1">
      <alignment horizontal="center" vertical="center" wrapText="1"/>
    </xf>
    <xf numFmtId="165" fontId="0" fillId="9" borderId="2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right" wrapText="1"/>
    </xf>
    <xf numFmtId="0" fontId="4" fillId="10" borderId="2" xfId="0" applyFont="1" applyFill="1" applyBorder="1" applyAlignment="1">
      <alignment vertical="center" wrapText="1"/>
    </xf>
    <xf numFmtId="0" fontId="0" fillId="11" borderId="0" xfId="0" applyFill="1"/>
    <xf numFmtId="0" fontId="2" fillId="11" borderId="0" xfId="0" applyFont="1" applyFill="1" applyAlignment="1"/>
    <xf numFmtId="0" fontId="2" fillId="6" borderId="4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0" fontId="0" fillId="0" borderId="0" xfId="0" applyFill="1"/>
    <xf numFmtId="0" fontId="4" fillId="10" borderId="2" xfId="0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10" fillId="2" borderId="2" xfId="1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164" fontId="17" fillId="2" borderId="2" xfId="1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JUMLAH PENDUDUK MISKIN </a:t>
            </a:r>
          </a:p>
          <a:p>
            <a:pPr>
              <a:defRPr/>
            </a:pPr>
            <a:r>
              <a:rPr lang="en-US"/>
              <a:t>TAHUN</a:t>
            </a:r>
            <a:r>
              <a:rPr lang="en-US" baseline="0"/>
              <a:t> 2012 - 2018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SOURCE!$A$7</c:f>
              <c:strCache>
                <c:ptCount val="1"/>
                <c:pt idx="0">
                  <c:v>PERDESAAN INDONESIA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SOURCE!$C$7:$O$7</c:f>
              <c:numCache>
                <c:formatCode>_(* #,##0_);_(* \(#,##0\);_(* "-"??_);_(@_)</c:formatCode>
                <c:ptCount val="13"/>
                <c:pt idx="0">
                  <c:v>18485.18</c:v>
                </c:pt>
                <c:pt idx="1">
                  <c:v>18086.87</c:v>
                </c:pt>
                <c:pt idx="2">
                  <c:v>17741.05</c:v>
                </c:pt>
                <c:pt idx="3">
                  <c:v>17919.46</c:v>
                </c:pt>
                <c:pt idx="4">
                  <c:v>17772.810000000001</c:v>
                </c:pt>
                <c:pt idx="5">
                  <c:v>17371.09</c:v>
                </c:pt>
                <c:pt idx="6">
                  <c:v>17940.150000000001</c:v>
                </c:pt>
                <c:pt idx="7">
                  <c:v>17893.71</c:v>
                </c:pt>
                <c:pt idx="8">
                  <c:v>17665.62</c:v>
                </c:pt>
                <c:pt idx="9">
                  <c:v>17278.68</c:v>
                </c:pt>
                <c:pt idx="10">
                  <c:v>17097.39</c:v>
                </c:pt>
                <c:pt idx="11">
                  <c:v>16310.44</c:v>
                </c:pt>
                <c:pt idx="12">
                  <c:v>15805.43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D-4F95-868B-6C4CC37EAA55}"/>
            </c:ext>
          </c:extLst>
        </c:ser>
        <c:ser>
          <c:idx val="2"/>
          <c:order val="2"/>
          <c:tx>
            <c:strRef>
              <c:f>SOURCE!$A$8</c:f>
              <c:strCache>
                <c:ptCount val="1"/>
                <c:pt idx="0">
                  <c:v>PERKOTAAN INDONESIA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SOURCE!$C$8:$O$8</c:f>
              <c:numCache>
                <c:formatCode>_(* #,##0_);_(* \(#,##0\);_(* "-"??_);_(@_)</c:formatCode>
                <c:ptCount val="13"/>
                <c:pt idx="0">
                  <c:v>10647.23</c:v>
                </c:pt>
                <c:pt idx="1">
                  <c:v>10507.77</c:v>
                </c:pt>
                <c:pt idx="2">
                  <c:v>10325.549999999999</c:v>
                </c:pt>
                <c:pt idx="3">
                  <c:v>10634.47</c:v>
                </c:pt>
                <c:pt idx="4">
                  <c:v>10507.2</c:v>
                </c:pt>
                <c:pt idx="5">
                  <c:v>10356.69</c:v>
                </c:pt>
                <c:pt idx="6">
                  <c:v>10652.64</c:v>
                </c:pt>
                <c:pt idx="7">
                  <c:v>10619.86</c:v>
                </c:pt>
                <c:pt idx="8">
                  <c:v>10339.77</c:v>
                </c:pt>
                <c:pt idx="9">
                  <c:v>10485.64</c:v>
                </c:pt>
                <c:pt idx="10">
                  <c:v>10673.83</c:v>
                </c:pt>
                <c:pt idx="11">
                  <c:v>10272.549999999999</c:v>
                </c:pt>
                <c:pt idx="12">
                  <c:v>10144.370000000001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D-4F95-868B-6C4CC37EA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489663"/>
        <c:axId val="1243595183"/>
      </c:barChart>
      <c:lineChart>
        <c:grouping val="standard"/>
        <c:varyColors val="0"/>
        <c:ser>
          <c:idx val="0"/>
          <c:order val="0"/>
          <c:tx>
            <c:strRef>
              <c:f>SOURCE!$A$6</c:f>
              <c:strCache>
                <c:ptCount val="1"/>
                <c:pt idx="0">
                  <c:v>TOTAL INDONESIA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SOURCE!$C$6:$O$6</c:f>
              <c:numCache>
                <c:formatCode>_(* #,##0_);_(* \(#,##0\);_(* "-"??_);_(@_)</c:formatCode>
                <c:ptCount val="13"/>
                <c:pt idx="0">
                  <c:v>29132.400000000001</c:v>
                </c:pt>
                <c:pt idx="1">
                  <c:v>28594.639999999999</c:v>
                </c:pt>
                <c:pt idx="2">
                  <c:v>28066.6</c:v>
                </c:pt>
                <c:pt idx="3">
                  <c:v>28553.93</c:v>
                </c:pt>
                <c:pt idx="4">
                  <c:v>28280.01</c:v>
                </c:pt>
                <c:pt idx="5">
                  <c:v>27727.78</c:v>
                </c:pt>
                <c:pt idx="6">
                  <c:v>28592.79</c:v>
                </c:pt>
                <c:pt idx="7">
                  <c:v>28513.57</c:v>
                </c:pt>
                <c:pt idx="8">
                  <c:v>28005.39</c:v>
                </c:pt>
                <c:pt idx="9">
                  <c:v>27764.32</c:v>
                </c:pt>
                <c:pt idx="10">
                  <c:v>27771.22</c:v>
                </c:pt>
                <c:pt idx="11">
                  <c:v>26582.99</c:v>
                </c:pt>
                <c:pt idx="12">
                  <c:v>25949.8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D-4F95-868B-6C4CC37EA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005248"/>
        <c:axId val="774008992"/>
      </c:lineChart>
      <c:catAx>
        <c:axId val="12464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595183"/>
        <c:crosses val="autoZero"/>
        <c:auto val="1"/>
        <c:lblAlgn val="ctr"/>
        <c:lblOffset val="100"/>
        <c:noMultiLvlLbl val="0"/>
      </c:catAx>
      <c:valAx>
        <c:axId val="124359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9663"/>
        <c:crosses val="autoZero"/>
        <c:crossBetween val="between"/>
      </c:valAx>
      <c:valAx>
        <c:axId val="774008992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005248"/>
        <c:crosses val="max"/>
        <c:crossBetween val="between"/>
      </c:valAx>
      <c:catAx>
        <c:axId val="77400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400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PERSENTASE PENDUDUK MISKIN </a:t>
            </a:r>
          </a:p>
          <a:p>
            <a:pPr>
              <a:defRPr/>
            </a:pPr>
            <a:r>
              <a:rPr lang="en-US"/>
              <a:t>TAHUN 2012 - 2018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SOURCE!$A$10</c:f>
              <c:strCache>
                <c:ptCount val="1"/>
                <c:pt idx="0">
                  <c:v>PERDESAAN INDONESIA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SOURCE!$C$10:$O$10</c:f>
              <c:numCache>
                <c:formatCode>_(* #.##000_);_(* \(#.##000\);_(* "-"??_);_(@_)</c:formatCode>
                <c:ptCount val="13"/>
                <c:pt idx="0">
                  <c:v>15.12</c:v>
                </c:pt>
                <c:pt idx="1">
                  <c:v>14.7</c:v>
                </c:pt>
                <c:pt idx="2">
                  <c:v>14.32</c:v>
                </c:pt>
                <c:pt idx="3">
                  <c:v>14.42</c:v>
                </c:pt>
                <c:pt idx="4">
                  <c:v>14.17</c:v>
                </c:pt>
                <c:pt idx="5">
                  <c:v>13.76</c:v>
                </c:pt>
                <c:pt idx="6">
                  <c:v>14.21</c:v>
                </c:pt>
                <c:pt idx="7">
                  <c:v>14.09</c:v>
                </c:pt>
                <c:pt idx="8">
                  <c:v>14.11</c:v>
                </c:pt>
                <c:pt idx="9">
                  <c:v>13.96</c:v>
                </c:pt>
                <c:pt idx="10">
                  <c:v>13.93</c:v>
                </c:pt>
                <c:pt idx="11">
                  <c:v>13.47</c:v>
                </c:pt>
                <c:pt idx="1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E-4F60-9AD4-5823D547D4FE}"/>
            </c:ext>
          </c:extLst>
        </c:ser>
        <c:ser>
          <c:idx val="2"/>
          <c:order val="2"/>
          <c:tx>
            <c:strRef>
              <c:f>SOURCE!$A$11</c:f>
              <c:strCache>
                <c:ptCount val="1"/>
                <c:pt idx="0">
                  <c:v>PERKOTAAN INDONESIA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SOURCE!$C$11:$O$11</c:f>
              <c:numCache>
                <c:formatCode>_(* #,##0.00_);_(* \(#,##0.00\);_(* "-"??_);_(@_)</c:formatCode>
                <c:ptCount val="13"/>
                <c:pt idx="0">
                  <c:v>8.7799999999999994</c:v>
                </c:pt>
                <c:pt idx="1">
                  <c:v>8.6</c:v>
                </c:pt>
                <c:pt idx="2">
                  <c:v>8.39</c:v>
                </c:pt>
                <c:pt idx="3">
                  <c:v>8.52</c:v>
                </c:pt>
                <c:pt idx="4">
                  <c:v>8.34</c:v>
                </c:pt>
                <c:pt idx="5">
                  <c:v>8.16</c:v>
                </c:pt>
                <c:pt idx="6">
                  <c:v>8.2899999999999991</c:v>
                </c:pt>
                <c:pt idx="7">
                  <c:v>8.2200000000000006</c:v>
                </c:pt>
                <c:pt idx="8">
                  <c:v>7.79</c:v>
                </c:pt>
                <c:pt idx="9">
                  <c:v>7.73</c:v>
                </c:pt>
                <c:pt idx="10">
                  <c:v>7.72</c:v>
                </c:pt>
                <c:pt idx="11">
                  <c:v>7.26</c:v>
                </c:pt>
                <c:pt idx="12">
                  <c:v>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E-4F60-9AD4-5823D547D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489663"/>
        <c:axId val="1243595183"/>
      </c:barChart>
      <c:lineChart>
        <c:grouping val="standard"/>
        <c:varyColors val="0"/>
        <c:ser>
          <c:idx val="0"/>
          <c:order val="0"/>
          <c:tx>
            <c:strRef>
              <c:f>SOURCE!$A$9</c:f>
              <c:strCache>
                <c:ptCount val="1"/>
                <c:pt idx="0">
                  <c:v>TOTAL INDONESIA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SOURCE!$C$9:$O$9</c:f>
              <c:numCache>
                <c:formatCode>_(* #,##0.00_);_(* \(#,##0.00\);_(* "-"??_);_(@_)</c:formatCode>
                <c:ptCount val="13"/>
                <c:pt idx="0">
                  <c:v>11.96</c:v>
                </c:pt>
                <c:pt idx="1">
                  <c:v>11.66</c:v>
                </c:pt>
                <c:pt idx="2">
                  <c:v>11.37</c:v>
                </c:pt>
                <c:pt idx="3">
                  <c:v>11.47</c:v>
                </c:pt>
                <c:pt idx="4">
                  <c:v>11.25</c:v>
                </c:pt>
                <c:pt idx="5">
                  <c:v>10.96</c:v>
                </c:pt>
                <c:pt idx="6">
                  <c:v>11.22</c:v>
                </c:pt>
                <c:pt idx="7">
                  <c:v>11.13</c:v>
                </c:pt>
                <c:pt idx="8">
                  <c:v>10.86</c:v>
                </c:pt>
                <c:pt idx="9">
                  <c:v>10.7</c:v>
                </c:pt>
                <c:pt idx="10">
                  <c:v>10.64</c:v>
                </c:pt>
                <c:pt idx="11">
                  <c:v>10.119999999999999</c:v>
                </c:pt>
                <c:pt idx="12">
                  <c:v>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8E-4F60-9AD4-5823D547D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489663"/>
        <c:axId val="1243595183"/>
      </c:lineChart>
      <c:catAx>
        <c:axId val="12464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595183"/>
        <c:crosses val="autoZero"/>
        <c:auto val="1"/>
        <c:lblAlgn val="ctr"/>
        <c:lblOffset val="100"/>
        <c:noMultiLvlLbl val="0"/>
      </c:catAx>
      <c:valAx>
        <c:axId val="124359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.##000_);_(* \(#.##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9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GINI</a:t>
            </a:r>
            <a:r>
              <a:rPr lang="en-US" baseline="0"/>
              <a:t> RASIO </a:t>
            </a:r>
          </a:p>
          <a:p>
            <a:pPr>
              <a:defRPr/>
            </a:pPr>
            <a:r>
              <a:rPr lang="en-US" baseline="0"/>
              <a:t>TAHUN 2012 - 2018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SOURCE!$A$13</c:f>
              <c:strCache>
                <c:ptCount val="1"/>
                <c:pt idx="0">
                  <c:v>PERDESAAN INDONESIA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SOURCE!$C$13:$O$13</c:f>
              <c:numCache>
                <c:formatCode>_(* #,##0.00_);_(* \(#,##0.00\);_(* "-"??_);_(@_)</c:formatCode>
                <c:ptCount val="13"/>
                <c:pt idx="0">
                  <c:v>0.33</c:v>
                </c:pt>
                <c:pt idx="1">
                  <c:v>0.32700000000000001</c:v>
                </c:pt>
                <c:pt idx="2">
                  <c:v>0.32</c:v>
                </c:pt>
                <c:pt idx="3">
                  <c:v>0.32400000000000001</c:v>
                </c:pt>
                <c:pt idx="4">
                  <c:v>0.31900000000000001</c:v>
                </c:pt>
                <c:pt idx="5">
                  <c:v>0.33600000000000002</c:v>
                </c:pt>
                <c:pt idx="6">
                  <c:v>0.33400000000000002</c:v>
                </c:pt>
                <c:pt idx="7">
                  <c:v>0.32900000000000001</c:v>
                </c:pt>
                <c:pt idx="8">
                  <c:v>0.32700000000000001</c:v>
                </c:pt>
                <c:pt idx="9">
                  <c:v>0.316</c:v>
                </c:pt>
                <c:pt idx="10">
                  <c:v>0.32</c:v>
                </c:pt>
                <c:pt idx="11">
                  <c:v>0.32</c:v>
                </c:pt>
                <c:pt idx="12">
                  <c:v>0.32400000000000001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A-4866-8B20-0EFB58B73751}"/>
            </c:ext>
          </c:extLst>
        </c:ser>
        <c:ser>
          <c:idx val="2"/>
          <c:order val="2"/>
          <c:tx>
            <c:strRef>
              <c:f>SOURCE!$A$14</c:f>
              <c:strCache>
                <c:ptCount val="1"/>
                <c:pt idx="0">
                  <c:v>PERKOTAAN INDONESIA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SOURCE!$C$14:$O$14</c:f>
              <c:numCache>
                <c:formatCode>_(* #,##0.00_);_(* \(#,##0.00\);_(* "-"??_);_(@_)</c:formatCode>
                <c:ptCount val="13"/>
                <c:pt idx="0">
                  <c:v>0.42499999999999999</c:v>
                </c:pt>
                <c:pt idx="1">
                  <c:v>0.42499999999999999</c:v>
                </c:pt>
                <c:pt idx="2">
                  <c:v>0.43099999999999999</c:v>
                </c:pt>
                <c:pt idx="3">
                  <c:v>0.42399999999999999</c:v>
                </c:pt>
                <c:pt idx="4">
                  <c:v>0.42799999999999999</c:v>
                </c:pt>
                <c:pt idx="5">
                  <c:v>0.433</c:v>
                </c:pt>
                <c:pt idx="6">
                  <c:v>0.42799999999999999</c:v>
                </c:pt>
                <c:pt idx="7">
                  <c:v>0.41899999999999998</c:v>
                </c:pt>
                <c:pt idx="8">
                  <c:v>0.41</c:v>
                </c:pt>
                <c:pt idx="9">
                  <c:v>0.40899999999999997</c:v>
                </c:pt>
                <c:pt idx="10">
                  <c:v>0.40699999999999997</c:v>
                </c:pt>
                <c:pt idx="11">
                  <c:v>0.40400000000000003</c:v>
                </c:pt>
                <c:pt idx="12">
                  <c:v>0.40100000000000002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A-4866-8B20-0EFB58B73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489663"/>
        <c:axId val="1243595183"/>
      </c:barChart>
      <c:lineChart>
        <c:grouping val="standard"/>
        <c:varyColors val="0"/>
        <c:ser>
          <c:idx val="0"/>
          <c:order val="0"/>
          <c:tx>
            <c:strRef>
              <c:f>SOURCE!$A$12</c:f>
              <c:strCache>
                <c:ptCount val="1"/>
                <c:pt idx="0">
                  <c:v>TOTAL INDONESIA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SOURCE!$C$12:$O$12</c:f>
              <c:numCache>
                <c:formatCode>_(* #,##0.00_);_(* \(#,##0.00\);_(* "-"??_);_(@_)</c:formatCode>
                <c:ptCount val="13"/>
                <c:pt idx="0">
                  <c:v>0.41</c:v>
                </c:pt>
                <c:pt idx="1">
                  <c:v>0.41299999999999998</c:v>
                </c:pt>
                <c:pt idx="2">
                  <c:v>0.41299999999999998</c:v>
                </c:pt>
                <c:pt idx="3">
                  <c:v>0.40600000000000003</c:v>
                </c:pt>
                <c:pt idx="4">
                  <c:v>0.40600000000000003</c:v>
                </c:pt>
                <c:pt idx="5">
                  <c:v>0.41399999999999998</c:v>
                </c:pt>
                <c:pt idx="6">
                  <c:v>0.40799999999999997</c:v>
                </c:pt>
                <c:pt idx="7">
                  <c:v>0.40200000000000002</c:v>
                </c:pt>
                <c:pt idx="8">
                  <c:v>0.39700000000000002</c:v>
                </c:pt>
                <c:pt idx="9">
                  <c:v>0.39400000000000002</c:v>
                </c:pt>
                <c:pt idx="10">
                  <c:v>0.39300000000000002</c:v>
                </c:pt>
                <c:pt idx="11">
                  <c:v>0.39100000000000001</c:v>
                </c:pt>
                <c:pt idx="12">
                  <c:v>0.38900000000000001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A-4866-8B20-0EFB58B73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489663"/>
        <c:axId val="1243595183"/>
      </c:lineChart>
      <c:catAx>
        <c:axId val="12464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595183"/>
        <c:crosses val="autoZero"/>
        <c:auto val="1"/>
        <c:lblAlgn val="ctr"/>
        <c:lblOffset val="100"/>
        <c:noMultiLvlLbl val="0"/>
      </c:catAx>
      <c:valAx>
        <c:axId val="1243595183"/>
        <c:scaling>
          <c:orientation val="minMax"/>
          <c:max val="0.5"/>
          <c:min val="0.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966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ANGKATAN KERJA </a:t>
            </a:r>
          </a:p>
          <a:p>
            <a:pPr>
              <a:defRPr/>
            </a:pPr>
            <a:r>
              <a:rPr lang="en-US"/>
              <a:t>TAHUN 2012 - 2018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SOURCE!$A$15</c:f>
              <c:strCache>
                <c:ptCount val="1"/>
                <c:pt idx="0">
                  <c:v>ANGKATAN KERJA INDONESIA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SOURCE!$C$15:$O$15</c:f>
              <c:numCache>
                <c:formatCode>_(* #,##0_);_(* \(#,##0\);_(* "-"??_);_(@_)</c:formatCode>
                <c:ptCount val="13"/>
                <c:pt idx="0">
                  <c:v>121819813</c:v>
                </c:pt>
                <c:pt idx="1">
                  <c:v>119849734</c:v>
                </c:pt>
                <c:pt idx="2">
                  <c:v>123170509</c:v>
                </c:pt>
                <c:pt idx="3">
                  <c:v>120172003</c:v>
                </c:pt>
                <c:pt idx="4">
                  <c:v>125316991</c:v>
                </c:pt>
                <c:pt idx="5">
                  <c:v>121872931</c:v>
                </c:pt>
                <c:pt idx="6">
                  <c:v>128301588</c:v>
                </c:pt>
                <c:pt idx="7">
                  <c:v>122380021</c:v>
                </c:pt>
                <c:pt idx="8">
                  <c:v>127671869</c:v>
                </c:pt>
                <c:pt idx="9">
                  <c:v>125443748</c:v>
                </c:pt>
                <c:pt idx="10">
                  <c:v>131544111</c:v>
                </c:pt>
                <c:pt idx="11">
                  <c:v>128062746</c:v>
                </c:pt>
                <c:pt idx="12">
                  <c:v>133939099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C-441A-8079-F99F9291A463}"/>
            </c:ext>
          </c:extLst>
        </c:ser>
        <c:ser>
          <c:idx val="2"/>
          <c:order val="2"/>
          <c:tx>
            <c:strRef>
              <c:f>SOURCE!$A$17</c:f>
              <c:strCache>
                <c:ptCount val="1"/>
                <c:pt idx="0">
                  <c:v>BEKERJA INDONESIA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SOURCE!$C$17:$O$17</c:f>
              <c:numCache>
                <c:formatCode>_(* #,##0_);_(* \(#,##0\);_(* "-"??_);_(@_)</c:formatCode>
                <c:ptCount val="13"/>
                <c:pt idx="0">
                  <c:v>114061982</c:v>
                </c:pt>
                <c:pt idx="1">
                  <c:v>112504868</c:v>
                </c:pt>
                <c:pt idx="2">
                  <c:v>115929612</c:v>
                </c:pt>
                <c:pt idx="3">
                  <c:v>112761072</c:v>
                </c:pt>
                <c:pt idx="4">
                  <c:v>118169922</c:v>
                </c:pt>
                <c:pt idx="5">
                  <c:v>114628026</c:v>
                </c:pt>
                <c:pt idx="6">
                  <c:v>120846821</c:v>
                </c:pt>
                <c:pt idx="7">
                  <c:v>114819199</c:v>
                </c:pt>
                <c:pt idx="8">
                  <c:v>120647697</c:v>
                </c:pt>
                <c:pt idx="9">
                  <c:v>118411973</c:v>
                </c:pt>
                <c:pt idx="10">
                  <c:v>124538849</c:v>
                </c:pt>
                <c:pt idx="11">
                  <c:v>121022423</c:v>
                </c:pt>
                <c:pt idx="12">
                  <c:v>127067835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C-441A-8079-F99F9291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489663"/>
        <c:axId val="1243595183"/>
      </c:barChart>
      <c:lineChart>
        <c:grouping val="standard"/>
        <c:varyColors val="0"/>
        <c:ser>
          <c:idx val="1"/>
          <c:order val="1"/>
          <c:tx>
            <c:strRef>
              <c:f>SOURCE!$A$16</c:f>
              <c:strCache>
                <c:ptCount val="1"/>
                <c:pt idx="0">
                  <c:v>PENGANGGURAN INDONESIA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SOURCE!$C$16:$O$16</c:f>
              <c:numCache>
                <c:formatCode>_(* #,##0_);_(* \(#,##0\);_(* "-"??_);_(@_)</c:formatCode>
                <c:ptCount val="13"/>
                <c:pt idx="0">
                  <c:v>7757831</c:v>
                </c:pt>
                <c:pt idx="1">
                  <c:v>7344866</c:v>
                </c:pt>
                <c:pt idx="2">
                  <c:v>7240897</c:v>
                </c:pt>
                <c:pt idx="3">
                  <c:v>7410931</c:v>
                </c:pt>
                <c:pt idx="4">
                  <c:v>7147069</c:v>
                </c:pt>
                <c:pt idx="5">
                  <c:v>7244905</c:v>
                </c:pt>
                <c:pt idx="6">
                  <c:v>7454767</c:v>
                </c:pt>
                <c:pt idx="7">
                  <c:v>7560822</c:v>
                </c:pt>
                <c:pt idx="8">
                  <c:v>7024172</c:v>
                </c:pt>
                <c:pt idx="9">
                  <c:v>7031775</c:v>
                </c:pt>
                <c:pt idx="10">
                  <c:v>7005262</c:v>
                </c:pt>
                <c:pt idx="11">
                  <c:v>7040323</c:v>
                </c:pt>
                <c:pt idx="12">
                  <c:v>6871264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FC-441A-8079-F99F9291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991328"/>
        <c:axId val="1965986752"/>
      </c:lineChart>
      <c:catAx>
        <c:axId val="12464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595183"/>
        <c:crosses val="autoZero"/>
        <c:auto val="1"/>
        <c:lblAlgn val="ctr"/>
        <c:lblOffset val="100"/>
        <c:noMultiLvlLbl val="0"/>
      </c:catAx>
      <c:valAx>
        <c:axId val="124359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9663"/>
        <c:crosses val="autoZero"/>
        <c:crossBetween val="between"/>
      </c:valAx>
      <c:valAx>
        <c:axId val="1965986752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991328"/>
        <c:crosses val="max"/>
        <c:crossBetween val="between"/>
      </c:valAx>
      <c:catAx>
        <c:axId val="196599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59867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GINI</a:t>
            </a:r>
            <a:r>
              <a:rPr lang="en-US" baseline="0"/>
              <a:t> RASIO </a:t>
            </a:r>
          </a:p>
          <a:p>
            <a:pPr>
              <a:defRPr/>
            </a:pPr>
            <a:r>
              <a:rPr lang="en-US" baseline="0"/>
              <a:t>TAHUN 2012 - 2018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SOURCE!$A$12</c:f>
              <c:strCache>
                <c:ptCount val="1"/>
                <c:pt idx="0">
                  <c:v>TOTAL INDONESIA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SOURCE!$C$12:$O$12</c:f>
              <c:numCache>
                <c:formatCode>_(* #,##0.00_);_(* \(#,##0.00\);_(* "-"??_);_(@_)</c:formatCode>
                <c:ptCount val="13"/>
                <c:pt idx="0">
                  <c:v>0.41</c:v>
                </c:pt>
                <c:pt idx="1">
                  <c:v>0.41299999999999998</c:v>
                </c:pt>
                <c:pt idx="2">
                  <c:v>0.41299999999999998</c:v>
                </c:pt>
                <c:pt idx="3">
                  <c:v>0.40600000000000003</c:v>
                </c:pt>
                <c:pt idx="4">
                  <c:v>0.40600000000000003</c:v>
                </c:pt>
                <c:pt idx="5">
                  <c:v>0.41399999999999998</c:v>
                </c:pt>
                <c:pt idx="6">
                  <c:v>0.40799999999999997</c:v>
                </c:pt>
                <c:pt idx="7">
                  <c:v>0.40200000000000002</c:v>
                </c:pt>
                <c:pt idx="8">
                  <c:v>0.39700000000000002</c:v>
                </c:pt>
                <c:pt idx="9">
                  <c:v>0.39400000000000002</c:v>
                </c:pt>
                <c:pt idx="10">
                  <c:v>0.39300000000000002</c:v>
                </c:pt>
                <c:pt idx="11">
                  <c:v>0.39100000000000001</c:v>
                </c:pt>
                <c:pt idx="12">
                  <c:v>0.38900000000000001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5-46A8-9AA7-660D5C1146CD}"/>
            </c:ext>
          </c:extLst>
        </c:ser>
        <c:ser>
          <c:idx val="1"/>
          <c:order val="1"/>
          <c:tx>
            <c:strRef>
              <c:f>SOURCE!$A$13</c:f>
              <c:strCache>
                <c:ptCount val="1"/>
                <c:pt idx="0">
                  <c:v>PERDESAAN INDONESIA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SOURCE!$C$13:$O$13</c:f>
              <c:numCache>
                <c:formatCode>_(* #,##0.00_);_(* \(#,##0.00\);_(* "-"??_);_(@_)</c:formatCode>
                <c:ptCount val="13"/>
                <c:pt idx="0">
                  <c:v>0.33</c:v>
                </c:pt>
                <c:pt idx="1">
                  <c:v>0.32700000000000001</c:v>
                </c:pt>
                <c:pt idx="2">
                  <c:v>0.32</c:v>
                </c:pt>
                <c:pt idx="3">
                  <c:v>0.32400000000000001</c:v>
                </c:pt>
                <c:pt idx="4">
                  <c:v>0.31900000000000001</c:v>
                </c:pt>
                <c:pt idx="5">
                  <c:v>0.33600000000000002</c:v>
                </c:pt>
                <c:pt idx="6">
                  <c:v>0.33400000000000002</c:v>
                </c:pt>
                <c:pt idx="7">
                  <c:v>0.32900000000000001</c:v>
                </c:pt>
                <c:pt idx="8">
                  <c:v>0.32700000000000001</c:v>
                </c:pt>
                <c:pt idx="9">
                  <c:v>0.316</c:v>
                </c:pt>
                <c:pt idx="10">
                  <c:v>0.32</c:v>
                </c:pt>
                <c:pt idx="11">
                  <c:v>0.32</c:v>
                </c:pt>
                <c:pt idx="12">
                  <c:v>0.32400000000000001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5-46A8-9AA7-660D5C1146CD}"/>
            </c:ext>
          </c:extLst>
        </c:ser>
        <c:ser>
          <c:idx val="2"/>
          <c:order val="2"/>
          <c:tx>
            <c:strRef>
              <c:f>SOURCE!$A$14</c:f>
              <c:strCache>
                <c:ptCount val="1"/>
                <c:pt idx="0">
                  <c:v>PERKOTAAN INDONESIA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SOURCE!$C$14:$O$14</c:f>
              <c:numCache>
                <c:formatCode>_(* #,##0.00_);_(* \(#,##0.00\);_(* "-"??_);_(@_)</c:formatCode>
                <c:ptCount val="13"/>
                <c:pt idx="0">
                  <c:v>0.42499999999999999</c:v>
                </c:pt>
                <c:pt idx="1">
                  <c:v>0.42499999999999999</c:v>
                </c:pt>
                <c:pt idx="2">
                  <c:v>0.43099999999999999</c:v>
                </c:pt>
                <c:pt idx="3">
                  <c:v>0.42399999999999999</c:v>
                </c:pt>
                <c:pt idx="4">
                  <c:v>0.42799999999999999</c:v>
                </c:pt>
                <c:pt idx="5">
                  <c:v>0.433</c:v>
                </c:pt>
                <c:pt idx="6">
                  <c:v>0.42799999999999999</c:v>
                </c:pt>
                <c:pt idx="7">
                  <c:v>0.41899999999999998</c:v>
                </c:pt>
                <c:pt idx="8">
                  <c:v>0.41</c:v>
                </c:pt>
                <c:pt idx="9">
                  <c:v>0.40899999999999997</c:v>
                </c:pt>
                <c:pt idx="10">
                  <c:v>0.40699999999999997</c:v>
                </c:pt>
                <c:pt idx="11">
                  <c:v>0.40400000000000003</c:v>
                </c:pt>
                <c:pt idx="12">
                  <c:v>0.40100000000000002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35-46A8-9AA7-660D5C114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489663"/>
        <c:axId val="1243595183"/>
      </c:lineChart>
      <c:catAx>
        <c:axId val="12464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595183"/>
        <c:crosses val="autoZero"/>
        <c:auto val="1"/>
        <c:lblAlgn val="ctr"/>
        <c:lblOffset val="100"/>
        <c:noMultiLvlLbl val="0"/>
      </c:catAx>
      <c:valAx>
        <c:axId val="1243595183"/>
        <c:scaling>
          <c:orientation val="minMax"/>
          <c:max val="0.5"/>
          <c:min val="0.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966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PERSENTASE PENDUDUK MISKIN </a:t>
            </a:r>
          </a:p>
          <a:p>
            <a:pPr>
              <a:defRPr/>
            </a:pPr>
            <a:r>
              <a:rPr lang="en-US"/>
              <a:t>TAHUN 2012 - 2018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SOURCE!$A$9</c:f>
              <c:strCache>
                <c:ptCount val="1"/>
                <c:pt idx="0">
                  <c:v>TOTAL INDONESIA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SOURCE!$C$9:$O$9</c:f>
              <c:numCache>
                <c:formatCode>_(* #,##0.00_);_(* \(#,##0.00\);_(* "-"??_);_(@_)</c:formatCode>
                <c:ptCount val="13"/>
                <c:pt idx="0">
                  <c:v>11.96</c:v>
                </c:pt>
                <c:pt idx="1">
                  <c:v>11.66</c:v>
                </c:pt>
                <c:pt idx="2">
                  <c:v>11.37</c:v>
                </c:pt>
                <c:pt idx="3">
                  <c:v>11.47</c:v>
                </c:pt>
                <c:pt idx="4">
                  <c:v>11.25</c:v>
                </c:pt>
                <c:pt idx="5">
                  <c:v>10.96</c:v>
                </c:pt>
                <c:pt idx="6">
                  <c:v>11.22</c:v>
                </c:pt>
                <c:pt idx="7">
                  <c:v>11.13</c:v>
                </c:pt>
                <c:pt idx="8">
                  <c:v>10.86</c:v>
                </c:pt>
                <c:pt idx="9">
                  <c:v>10.7</c:v>
                </c:pt>
                <c:pt idx="10">
                  <c:v>10.64</c:v>
                </c:pt>
                <c:pt idx="11">
                  <c:v>10.119999999999999</c:v>
                </c:pt>
                <c:pt idx="12">
                  <c:v>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4-46E8-801E-2A09D79B77DA}"/>
            </c:ext>
          </c:extLst>
        </c:ser>
        <c:ser>
          <c:idx val="1"/>
          <c:order val="1"/>
          <c:tx>
            <c:strRef>
              <c:f>SOURCE!$A$10</c:f>
              <c:strCache>
                <c:ptCount val="1"/>
                <c:pt idx="0">
                  <c:v>PERDESAAN INDONESIA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SOURCE!$C$10:$N$10</c:f>
              <c:numCache>
                <c:formatCode>_(* #,##0.00_);_(* \(#,##0.00\);_(* "-"??_);_(@_)</c:formatCode>
                <c:ptCount val="12"/>
                <c:pt idx="0">
                  <c:v>15.12</c:v>
                </c:pt>
                <c:pt idx="1">
                  <c:v>14.7</c:v>
                </c:pt>
                <c:pt idx="2">
                  <c:v>14.32</c:v>
                </c:pt>
                <c:pt idx="3">
                  <c:v>14.42</c:v>
                </c:pt>
                <c:pt idx="4">
                  <c:v>14.17</c:v>
                </c:pt>
                <c:pt idx="5">
                  <c:v>13.76</c:v>
                </c:pt>
                <c:pt idx="6">
                  <c:v>14.21</c:v>
                </c:pt>
                <c:pt idx="7">
                  <c:v>14.09</c:v>
                </c:pt>
                <c:pt idx="8">
                  <c:v>14.11</c:v>
                </c:pt>
                <c:pt idx="9">
                  <c:v>13.96</c:v>
                </c:pt>
                <c:pt idx="10">
                  <c:v>13.93</c:v>
                </c:pt>
                <c:pt idx="11">
                  <c:v>13.47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4-46E8-801E-2A09D79B77DA}"/>
            </c:ext>
          </c:extLst>
        </c:ser>
        <c:ser>
          <c:idx val="2"/>
          <c:order val="2"/>
          <c:tx>
            <c:strRef>
              <c:f>SOURCE!$A$11</c:f>
              <c:strCache>
                <c:ptCount val="1"/>
                <c:pt idx="0">
                  <c:v>PERKOTAAN INDONESIA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SOURCE!$C$11:$O$11</c:f>
              <c:numCache>
                <c:formatCode>_(* #,##0.00_);_(* \(#,##0.00\);_(* "-"??_);_(@_)</c:formatCode>
                <c:ptCount val="13"/>
                <c:pt idx="0">
                  <c:v>8.7799999999999994</c:v>
                </c:pt>
                <c:pt idx="1">
                  <c:v>8.6</c:v>
                </c:pt>
                <c:pt idx="2">
                  <c:v>8.39</c:v>
                </c:pt>
                <c:pt idx="3">
                  <c:v>8.52</c:v>
                </c:pt>
                <c:pt idx="4">
                  <c:v>8.34</c:v>
                </c:pt>
                <c:pt idx="5">
                  <c:v>8.16</c:v>
                </c:pt>
                <c:pt idx="6">
                  <c:v>8.2899999999999991</c:v>
                </c:pt>
                <c:pt idx="7">
                  <c:v>8.2200000000000006</c:v>
                </c:pt>
                <c:pt idx="8">
                  <c:v>7.79</c:v>
                </c:pt>
                <c:pt idx="9">
                  <c:v>7.73</c:v>
                </c:pt>
                <c:pt idx="10">
                  <c:v>7.72</c:v>
                </c:pt>
                <c:pt idx="11">
                  <c:v>7.26</c:v>
                </c:pt>
                <c:pt idx="12">
                  <c:v>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54-46E8-801E-2A09D79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489663"/>
        <c:axId val="1243595183"/>
      </c:lineChart>
      <c:catAx>
        <c:axId val="12464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595183"/>
        <c:crosses val="autoZero"/>
        <c:auto val="1"/>
        <c:lblAlgn val="ctr"/>
        <c:lblOffset val="100"/>
        <c:noMultiLvlLbl val="0"/>
      </c:catAx>
      <c:valAx>
        <c:axId val="124359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9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ANGKATAN KERJA </a:t>
            </a:r>
          </a:p>
          <a:p>
            <a:pPr>
              <a:defRPr/>
            </a:pPr>
            <a:r>
              <a:rPr lang="en-US"/>
              <a:t>TAHUN 2012 - 2018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SOURCE!$A$15</c:f>
              <c:strCache>
                <c:ptCount val="1"/>
                <c:pt idx="0">
                  <c:v>ANGKATAN KERJA INDONESIA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SOURCE!$C$15:$O$15</c:f>
              <c:numCache>
                <c:formatCode>_(* #,##0_);_(* \(#,##0\);_(* "-"??_);_(@_)</c:formatCode>
                <c:ptCount val="13"/>
                <c:pt idx="0">
                  <c:v>121819813</c:v>
                </c:pt>
                <c:pt idx="1">
                  <c:v>119849734</c:v>
                </c:pt>
                <c:pt idx="2">
                  <c:v>123170509</c:v>
                </c:pt>
                <c:pt idx="3">
                  <c:v>120172003</c:v>
                </c:pt>
                <c:pt idx="4">
                  <c:v>125316991</c:v>
                </c:pt>
                <c:pt idx="5">
                  <c:v>121872931</c:v>
                </c:pt>
                <c:pt idx="6">
                  <c:v>128301588</c:v>
                </c:pt>
                <c:pt idx="7">
                  <c:v>122380021</c:v>
                </c:pt>
                <c:pt idx="8">
                  <c:v>127671869</c:v>
                </c:pt>
                <c:pt idx="9">
                  <c:v>125443748</c:v>
                </c:pt>
                <c:pt idx="10">
                  <c:v>131544111</c:v>
                </c:pt>
                <c:pt idx="11">
                  <c:v>128062746</c:v>
                </c:pt>
                <c:pt idx="12">
                  <c:v>133939099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C5-42E2-BC53-B4C77CDD4DB8}"/>
            </c:ext>
          </c:extLst>
        </c:ser>
        <c:ser>
          <c:idx val="2"/>
          <c:order val="2"/>
          <c:tx>
            <c:strRef>
              <c:f>SOURCE!$A$17</c:f>
              <c:strCache>
                <c:ptCount val="1"/>
                <c:pt idx="0">
                  <c:v>BEKERJA INDONESIA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SOURCE!$C$17:$O$17</c:f>
              <c:numCache>
                <c:formatCode>_(* #,##0_);_(* \(#,##0\);_(* "-"??_);_(@_)</c:formatCode>
                <c:ptCount val="13"/>
                <c:pt idx="0">
                  <c:v>114061982</c:v>
                </c:pt>
                <c:pt idx="1">
                  <c:v>112504868</c:v>
                </c:pt>
                <c:pt idx="2">
                  <c:v>115929612</c:v>
                </c:pt>
                <c:pt idx="3">
                  <c:v>112761072</c:v>
                </c:pt>
                <c:pt idx="4">
                  <c:v>118169922</c:v>
                </c:pt>
                <c:pt idx="5">
                  <c:v>114628026</c:v>
                </c:pt>
                <c:pt idx="6">
                  <c:v>120846821</c:v>
                </c:pt>
                <c:pt idx="7">
                  <c:v>114819199</c:v>
                </c:pt>
                <c:pt idx="8">
                  <c:v>120647697</c:v>
                </c:pt>
                <c:pt idx="9">
                  <c:v>118411973</c:v>
                </c:pt>
                <c:pt idx="10">
                  <c:v>124538849</c:v>
                </c:pt>
                <c:pt idx="11">
                  <c:v>121022423</c:v>
                </c:pt>
                <c:pt idx="12">
                  <c:v>127067835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5-42E2-BC53-B4C77CDD4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489663"/>
        <c:axId val="1243595183"/>
      </c:lineChart>
      <c:lineChart>
        <c:grouping val="standard"/>
        <c:varyColors val="0"/>
        <c:ser>
          <c:idx val="1"/>
          <c:order val="1"/>
          <c:tx>
            <c:strRef>
              <c:f>SOURCE!$A$16</c:f>
              <c:strCache>
                <c:ptCount val="1"/>
                <c:pt idx="0">
                  <c:v>PENGANGGURAN INDONESIA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SOURCE!$C$16:$O$16</c:f>
              <c:numCache>
                <c:formatCode>_(* #,##0_);_(* \(#,##0\);_(* "-"??_);_(@_)</c:formatCode>
                <c:ptCount val="13"/>
                <c:pt idx="0">
                  <c:v>7757831</c:v>
                </c:pt>
                <c:pt idx="1">
                  <c:v>7344866</c:v>
                </c:pt>
                <c:pt idx="2">
                  <c:v>7240897</c:v>
                </c:pt>
                <c:pt idx="3">
                  <c:v>7410931</c:v>
                </c:pt>
                <c:pt idx="4">
                  <c:v>7147069</c:v>
                </c:pt>
                <c:pt idx="5">
                  <c:v>7244905</c:v>
                </c:pt>
                <c:pt idx="6">
                  <c:v>7454767</c:v>
                </c:pt>
                <c:pt idx="7">
                  <c:v>7560822</c:v>
                </c:pt>
                <c:pt idx="8">
                  <c:v>7024172</c:v>
                </c:pt>
                <c:pt idx="9">
                  <c:v>7031775</c:v>
                </c:pt>
                <c:pt idx="10">
                  <c:v>7005262</c:v>
                </c:pt>
                <c:pt idx="11">
                  <c:v>7040323</c:v>
                </c:pt>
                <c:pt idx="12">
                  <c:v>6871264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C5-42E2-BC53-B4C77CDD4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595999"/>
        <c:axId val="2085540063"/>
      </c:lineChart>
      <c:catAx>
        <c:axId val="12464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595183"/>
        <c:crosses val="autoZero"/>
        <c:auto val="1"/>
        <c:lblAlgn val="ctr"/>
        <c:lblOffset val="100"/>
        <c:noMultiLvlLbl val="0"/>
      </c:catAx>
      <c:valAx>
        <c:axId val="124359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9663"/>
        <c:crosses val="autoZero"/>
        <c:crossBetween val="between"/>
      </c:valAx>
      <c:valAx>
        <c:axId val="20855400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 </a:t>
                </a:r>
                <a:r>
                  <a:rPr lang="en-US" sz="1600">
                    <a:solidFill>
                      <a:srgbClr val="FF6600"/>
                    </a:solidFill>
                  </a:rPr>
                  <a:t>PENGANGGURAN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595999"/>
        <c:crosses val="max"/>
        <c:crossBetween val="between"/>
      </c:valAx>
      <c:catAx>
        <c:axId val="21275959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5540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JUMLAH PENDUDUK MISKIN </a:t>
            </a:r>
          </a:p>
          <a:p>
            <a:pPr>
              <a:defRPr/>
            </a:pPr>
            <a:r>
              <a:rPr lang="en-US"/>
              <a:t>TAHUN</a:t>
            </a:r>
            <a:r>
              <a:rPr lang="en-US" baseline="0"/>
              <a:t> 2012 - 2018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SOURCE!$A$7</c:f>
              <c:strCache>
                <c:ptCount val="1"/>
                <c:pt idx="0">
                  <c:v>PERDESAAN INDONESIA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SOURCE!$C$7:$O$7</c:f>
              <c:numCache>
                <c:formatCode>_(* #,##0_);_(* \(#,##0\);_(* "-"??_);_(@_)</c:formatCode>
                <c:ptCount val="13"/>
                <c:pt idx="0">
                  <c:v>18485.18</c:v>
                </c:pt>
                <c:pt idx="1">
                  <c:v>18086.87</c:v>
                </c:pt>
                <c:pt idx="2">
                  <c:v>17741.05</c:v>
                </c:pt>
                <c:pt idx="3">
                  <c:v>17919.46</c:v>
                </c:pt>
                <c:pt idx="4">
                  <c:v>17772.810000000001</c:v>
                </c:pt>
                <c:pt idx="5">
                  <c:v>17371.09</c:v>
                </c:pt>
                <c:pt idx="6">
                  <c:v>17940.150000000001</c:v>
                </c:pt>
                <c:pt idx="7">
                  <c:v>17893.71</c:v>
                </c:pt>
                <c:pt idx="8">
                  <c:v>17665.62</c:v>
                </c:pt>
                <c:pt idx="9">
                  <c:v>17278.68</c:v>
                </c:pt>
                <c:pt idx="10">
                  <c:v>17097.39</c:v>
                </c:pt>
                <c:pt idx="11">
                  <c:v>16310.44</c:v>
                </c:pt>
                <c:pt idx="12">
                  <c:v>15805.43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E-4F70-82D0-AE2A086769DC}"/>
            </c:ext>
          </c:extLst>
        </c:ser>
        <c:ser>
          <c:idx val="2"/>
          <c:order val="2"/>
          <c:tx>
            <c:strRef>
              <c:f>SOURCE!$A$8</c:f>
              <c:strCache>
                <c:ptCount val="1"/>
                <c:pt idx="0">
                  <c:v>PERKOTAAN INDONESIA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SOURCE!$C$8:$O$8</c:f>
              <c:numCache>
                <c:formatCode>_(* #,##0_);_(* \(#,##0\);_(* "-"??_);_(@_)</c:formatCode>
                <c:ptCount val="13"/>
                <c:pt idx="0">
                  <c:v>10647.23</c:v>
                </c:pt>
                <c:pt idx="1">
                  <c:v>10507.77</c:v>
                </c:pt>
                <c:pt idx="2">
                  <c:v>10325.549999999999</c:v>
                </c:pt>
                <c:pt idx="3">
                  <c:v>10634.47</c:v>
                </c:pt>
                <c:pt idx="4">
                  <c:v>10507.2</c:v>
                </c:pt>
                <c:pt idx="5">
                  <c:v>10356.69</c:v>
                </c:pt>
                <c:pt idx="6">
                  <c:v>10652.64</c:v>
                </c:pt>
                <c:pt idx="7">
                  <c:v>10619.86</c:v>
                </c:pt>
                <c:pt idx="8">
                  <c:v>10339.77</c:v>
                </c:pt>
                <c:pt idx="9">
                  <c:v>10485.64</c:v>
                </c:pt>
                <c:pt idx="10">
                  <c:v>10673.83</c:v>
                </c:pt>
                <c:pt idx="11">
                  <c:v>10272.549999999999</c:v>
                </c:pt>
                <c:pt idx="12">
                  <c:v>10144.370000000001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E-4F70-82D0-AE2A08676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489663"/>
        <c:axId val="1243595183"/>
      </c:barChart>
      <c:lineChart>
        <c:grouping val="standard"/>
        <c:varyColors val="0"/>
        <c:ser>
          <c:idx val="0"/>
          <c:order val="0"/>
          <c:tx>
            <c:strRef>
              <c:f>SOURCE!$A$6</c:f>
              <c:strCache>
                <c:ptCount val="1"/>
                <c:pt idx="0">
                  <c:v>TOTAL INDONESIA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SOURCE!$C$3:$O$3</c:f>
              <c:strCache>
                <c:ptCount val="13"/>
                <c:pt idx="0">
                  <c:v>Sem 1 - 2012</c:v>
                </c:pt>
                <c:pt idx="1">
                  <c:v>Sem 2 - 2012</c:v>
                </c:pt>
                <c:pt idx="2">
                  <c:v>Sem 1 - 2013</c:v>
                </c:pt>
                <c:pt idx="3">
                  <c:v>Sem 2 - 2013</c:v>
                </c:pt>
                <c:pt idx="4">
                  <c:v>Sem 1 - 2014</c:v>
                </c:pt>
                <c:pt idx="5">
                  <c:v>Sem 2 - 2014</c:v>
                </c:pt>
                <c:pt idx="6">
                  <c:v>Sem 1 - 2015</c:v>
                </c:pt>
                <c:pt idx="7">
                  <c:v>Sem 2 - 2015</c:v>
                </c:pt>
                <c:pt idx="8">
                  <c:v>Sem 1 - 2016</c:v>
                </c:pt>
                <c:pt idx="9">
                  <c:v>Sem 2 - 2016</c:v>
                </c:pt>
                <c:pt idx="10">
                  <c:v>Sem 1 - 2017</c:v>
                </c:pt>
                <c:pt idx="11">
                  <c:v>Sem 2 - 2017</c:v>
                </c:pt>
                <c:pt idx="12">
                  <c:v>Sem 1 - 2018</c:v>
                </c:pt>
              </c:strCache>
            </c:strRef>
          </c:cat>
          <c:val>
            <c:numRef>
              <c:f>SOURCE!$C$6:$O$6</c:f>
              <c:numCache>
                <c:formatCode>_(* #,##0_);_(* \(#,##0\);_(* "-"??_);_(@_)</c:formatCode>
                <c:ptCount val="13"/>
                <c:pt idx="0">
                  <c:v>29132.400000000001</c:v>
                </c:pt>
                <c:pt idx="1">
                  <c:v>28594.639999999999</c:v>
                </c:pt>
                <c:pt idx="2">
                  <c:v>28066.6</c:v>
                </c:pt>
                <c:pt idx="3">
                  <c:v>28553.93</c:v>
                </c:pt>
                <c:pt idx="4">
                  <c:v>28280.01</c:v>
                </c:pt>
                <c:pt idx="5">
                  <c:v>27727.78</c:v>
                </c:pt>
                <c:pt idx="6">
                  <c:v>28592.79</c:v>
                </c:pt>
                <c:pt idx="7">
                  <c:v>28513.57</c:v>
                </c:pt>
                <c:pt idx="8">
                  <c:v>28005.39</c:v>
                </c:pt>
                <c:pt idx="9">
                  <c:v>27764.32</c:v>
                </c:pt>
                <c:pt idx="10">
                  <c:v>27771.22</c:v>
                </c:pt>
                <c:pt idx="11">
                  <c:v>26582.99</c:v>
                </c:pt>
                <c:pt idx="12">
                  <c:v>25949.8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8E-4F70-82D0-AE2A08676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005248"/>
        <c:axId val="774008992"/>
      </c:lineChart>
      <c:catAx>
        <c:axId val="12464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595183"/>
        <c:crosses val="autoZero"/>
        <c:auto val="1"/>
        <c:lblAlgn val="ctr"/>
        <c:lblOffset val="100"/>
        <c:noMultiLvlLbl val="0"/>
      </c:catAx>
      <c:valAx>
        <c:axId val="124359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9663"/>
        <c:crosses val="autoZero"/>
        <c:crossBetween val="between"/>
      </c:valAx>
      <c:valAx>
        <c:axId val="774008992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005248"/>
        <c:crosses val="max"/>
        <c:crossBetween val="between"/>
      </c:valAx>
      <c:catAx>
        <c:axId val="77400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400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28120</xdr:colOff>
      <xdr:row>0</xdr:row>
      <xdr:rowOff>50160</xdr:rowOff>
    </xdr:from>
    <xdr:to>
      <xdr:col>12</xdr:col>
      <xdr:colOff>587375</xdr:colOff>
      <xdr:row>16</xdr:row>
      <xdr:rowOff>79375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C5A549-3F9F-471C-8946-47C9A0B61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47625</xdr:colOff>
      <xdr:row>0</xdr:row>
      <xdr:rowOff>45358</xdr:rowOff>
    </xdr:from>
    <xdr:to>
      <xdr:col>21</xdr:col>
      <xdr:colOff>585108</xdr:colOff>
      <xdr:row>16</xdr:row>
      <xdr:rowOff>79375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A73EF2-AC65-4D50-883C-E752CD456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36738</xdr:colOff>
      <xdr:row>16</xdr:row>
      <xdr:rowOff>104321</xdr:rowOff>
    </xdr:from>
    <xdr:to>
      <xdr:col>12</xdr:col>
      <xdr:colOff>603249</xdr:colOff>
      <xdr:row>35</xdr:row>
      <xdr:rowOff>127000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7303013-1A51-4B26-A449-6883E6115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49893</xdr:colOff>
      <xdr:row>16</xdr:row>
      <xdr:rowOff>117928</xdr:rowOff>
    </xdr:from>
    <xdr:to>
      <xdr:col>21</xdr:col>
      <xdr:colOff>569233</xdr:colOff>
      <xdr:row>35</xdr:row>
      <xdr:rowOff>127000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13B89C1-A560-4F14-BEC8-B8D462F99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92529</xdr:colOff>
      <xdr:row>22</xdr:row>
      <xdr:rowOff>185057</xdr:rowOff>
    </xdr:from>
    <xdr:to>
      <xdr:col>8</xdr:col>
      <xdr:colOff>577398</xdr:colOff>
      <xdr:row>44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303013-1A51-4B26-A449-6883E6115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54428</xdr:colOff>
      <xdr:row>0</xdr:row>
      <xdr:rowOff>122464</xdr:rowOff>
    </xdr:from>
    <xdr:to>
      <xdr:col>17</xdr:col>
      <xdr:colOff>536916</xdr:colOff>
      <xdr:row>22</xdr:row>
      <xdr:rowOff>108857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A73EF2-AC65-4D50-883C-E752CD456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41729</xdr:colOff>
      <xdr:row>22</xdr:row>
      <xdr:rowOff>182789</xdr:rowOff>
    </xdr:from>
    <xdr:to>
      <xdr:col>17</xdr:col>
      <xdr:colOff>524217</xdr:colOff>
      <xdr:row>44</xdr:row>
      <xdr:rowOff>182789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3B89C1-A560-4F14-BEC8-B8D462F99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79374</xdr:colOff>
      <xdr:row>0</xdr:row>
      <xdr:rowOff>111126</xdr:rowOff>
    </xdr:from>
    <xdr:to>
      <xdr:col>8</xdr:col>
      <xdr:colOff>590549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6C5A549-3F9F-471C-8946-47C9A0B61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41"/>
  <sheetViews>
    <sheetView topLeftCell="AE1" zoomScale="80" zoomScaleNormal="80" workbookViewId="0">
      <selection activeCell="BE13" sqref="BE13"/>
    </sheetView>
  </sheetViews>
  <sheetFormatPr defaultRowHeight="15" x14ac:dyDescent="0.25"/>
  <cols>
    <col min="1" max="1" width="22.85546875" bestFit="1" customWidth="1"/>
    <col min="2" max="50" width="8.42578125" customWidth="1"/>
  </cols>
  <sheetData>
    <row r="3" spans="1:55" ht="15" customHeight="1" x14ac:dyDescent="0.25">
      <c r="A3" s="59" t="s">
        <v>0</v>
      </c>
      <c r="B3" s="59" t="s">
        <v>90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</row>
    <row r="4" spans="1:55" ht="15" customHeight="1" x14ac:dyDescent="0.25">
      <c r="A4" s="59"/>
      <c r="B4" s="59" t="s">
        <v>77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48"/>
      <c r="P4" s="48"/>
      <c r="Q4" s="48"/>
      <c r="R4" s="48"/>
      <c r="S4" s="48"/>
      <c r="T4" s="59" t="s">
        <v>78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8"/>
      <c r="AH4" s="48"/>
      <c r="AI4" s="48"/>
      <c r="AJ4" s="48"/>
      <c r="AK4" s="48"/>
      <c r="AL4" s="59" t="s">
        <v>79</v>
      </c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</row>
    <row r="5" spans="1:55" ht="15" customHeight="1" x14ac:dyDescent="0.25">
      <c r="A5" s="59"/>
      <c r="B5" s="59">
        <v>2012</v>
      </c>
      <c r="C5" s="59"/>
      <c r="D5" s="59">
        <v>2013</v>
      </c>
      <c r="E5" s="59"/>
      <c r="F5" s="59">
        <v>2014</v>
      </c>
      <c r="G5" s="59"/>
      <c r="H5" s="59">
        <v>2015</v>
      </c>
      <c r="I5" s="59"/>
      <c r="J5" s="59">
        <v>2016</v>
      </c>
      <c r="K5" s="59"/>
      <c r="L5" s="59">
        <v>2017</v>
      </c>
      <c r="M5" s="59"/>
      <c r="N5" s="59">
        <v>2018</v>
      </c>
      <c r="O5" s="59"/>
      <c r="P5" s="59">
        <v>2019</v>
      </c>
      <c r="Q5" s="59"/>
      <c r="R5" s="59">
        <v>2020</v>
      </c>
      <c r="S5" s="59"/>
      <c r="T5" s="59">
        <v>2012</v>
      </c>
      <c r="U5" s="59"/>
      <c r="V5" s="59">
        <v>2013</v>
      </c>
      <c r="W5" s="59"/>
      <c r="X5" s="59">
        <v>2014</v>
      </c>
      <c r="Y5" s="59"/>
      <c r="Z5" s="59">
        <v>2015</v>
      </c>
      <c r="AA5" s="59"/>
      <c r="AB5" s="59">
        <v>2016</v>
      </c>
      <c r="AC5" s="59"/>
      <c r="AD5" s="59">
        <v>2017</v>
      </c>
      <c r="AE5" s="59"/>
      <c r="AF5" s="59">
        <v>2018</v>
      </c>
      <c r="AG5" s="59"/>
      <c r="AH5" s="59">
        <v>2019</v>
      </c>
      <c r="AI5" s="59"/>
      <c r="AJ5" s="59">
        <v>2020</v>
      </c>
      <c r="AK5" s="59"/>
      <c r="AL5" s="59">
        <v>2012</v>
      </c>
      <c r="AM5" s="59"/>
      <c r="AN5" s="59">
        <v>2013</v>
      </c>
      <c r="AO5" s="59"/>
      <c r="AP5" s="59">
        <v>2014</v>
      </c>
      <c r="AQ5" s="59"/>
      <c r="AR5" s="59">
        <v>2015</v>
      </c>
      <c r="AS5" s="59"/>
      <c r="AT5" s="59">
        <v>2016</v>
      </c>
      <c r="AU5" s="59"/>
      <c r="AV5" s="59">
        <v>2017</v>
      </c>
      <c r="AW5" s="59"/>
      <c r="AX5" s="59">
        <v>2018</v>
      </c>
      <c r="AY5" s="59"/>
      <c r="AZ5" s="59">
        <v>2019</v>
      </c>
      <c r="BA5" s="59"/>
      <c r="BB5" s="59">
        <v>2020</v>
      </c>
      <c r="BC5" s="59"/>
    </row>
    <row r="6" spans="1:55" ht="30" x14ac:dyDescent="0.25">
      <c r="A6" s="59"/>
      <c r="B6" s="48" t="s">
        <v>92</v>
      </c>
      <c r="C6" s="48" t="s">
        <v>93</v>
      </c>
      <c r="D6" s="48" t="s">
        <v>94</v>
      </c>
      <c r="E6" s="48" t="s">
        <v>95</v>
      </c>
      <c r="F6" s="48" t="s">
        <v>96</v>
      </c>
      <c r="G6" s="48" t="s">
        <v>97</v>
      </c>
      <c r="H6" s="48" t="s">
        <v>98</v>
      </c>
      <c r="I6" s="48" t="s">
        <v>99</v>
      </c>
      <c r="J6" s="48" t="s">
        <v>100</v>
      </c>
      <c r="K6" s="48" t="s">
        <v>101</v>
      </c>
      <c r="L6" s="48" t="s">
        <v>102</v>
      </c>
      <c r="M6" s="48" t="s">
        <v>103</v>
      </c>
      <c r="N6" s="48" t="s">
        <v>104</v>
      </c>
      <c r="O6" s="48" t="s">
        <v>106</v>
      </c>
      <c r="P6" s="48" t="s">
        <v>107</v>
      </c>
      <c r="Q6" s="48" t="s">
        <v>105</v>
      </c>
      <c r="R6" s="48" t="s">
        <v>108</v>
      </c>
      <c r="S6" s="48" t="s">
        <v>109</v>
      </c>
      <c r="T6" s="48" t="s">
        <v>92</v>
      </c>
      <c r="U6" s="48" t="s">
        <v>93</v>
      </c>
      <c r="V6" s="48" t="s">
        <v>94</v>
      </c>
      <c r="W6" s="48" t="s">
        <v>95</v>
      </c>
      <c r="X6" s="48" t="s">
        <v>96</v>
      </c>
      <c r="Y6" s="48" t="s">
        <v>97</v>
      </c>
      <c r="Z6" s="48" t="s">
        <v>98</v>
      </c>
      <c r="AA6" s="48" t="s">
        <v>99</v>
      </c>
      <c r="AB6" s="48" t="s">
        <v>100</v>
      </c>
      <c r="AC6" s="48" t="s">
        <v>101</v>
      </c>
      <c r="AD6" s="48" t="s">
        <v>102</v>
      </c>
      <c r="AE6" s="48" t="s">
        <v>103</v>
      </c>
      <c r="AF6" s="48" t="s">
        <v>104</v>
      </c>
      <c r="AG6" s="48" t="s">
        <v>106</v>
      </c>
      <c r="AH6" s="48" t="s">
        <v>107</v>
      </c>
      <c r="AI6" s="48" t="s">
        <v>105</v>
      </c>
      <c r="AJ6" s="48" t="s">
        <v>108</v>
      </c>
      <c r="AK6" s="48" t="s">
        <v>109</v>
      </c>
      <c r="AL6" s="48" t="s">
        <v>92</v>
      </c>
      <c r="AM6" s="48" t="s">
        <v>93</v>
      </c>
      <c r="AN6" s="48" t="s">
        <v>94</v>
      </c>
      <c r="AO6" s="48" t="s">
        <v>95</v>
      </c>
      <c r="AP6" s="48" t="s">
        <v>96</v>
      </c>
      <c r="AQ6" s="48" t="s">
        <v>97</v>
      </c>
      <c r="AR6" s="48" t="s">
        <v>98</v>
      </c>
      <c r="AS6" s="48" t="s">
        <v>99</v>
      </c>
      <c r="AT6" s="48" t="s">
        <v>100</v>
      </c>
      <c r="AU6" s="48" t="s">
        <v>101</v>
      </c>
      <c r="AV6" s="48" t="s">
        <v>102</v>
      </c>
      <c r="AW6" s="48" t="s">
        <v>103</v>
      </c>
      <c r="AX6" s="48" t="s">
        <v>104</v>
      </c>
      <c r="AY6" s="48" t="s">
        <v>106</v>
      </c>
      <c r="AZ6" s="48" t="s">
        <v>107</v>
      </c>
      <c r="BA6" s="48" t="s">
        <v>105</v>
      </c>
      <c r="BB6" s="48" t="s">
        <v>108</v>
      </c>
      <c r="BC6" s="48" t="s">
        <v>109</v>
      </c>
    </row>
    <row r="7" spans="1:55" ht="18" customHeight="1" x14ac:dyDescent="0.25">
      <c r="A7" s="49" t="s">
        <v>1</v>
      </c>
      <c r="B7" s="50">
        <v>171.8</v>
      </c>
      <c r="C7" s="50">
        <v>165.43</v>
      </c>
      <c r="D7" s="50">
        <v>156.37</v>
      </c>
      <c r="E7" s="50">
        <v>156.80000000000001</v>
      </c>
      <c r="F7" s="50">
        <v>161.94</v>
      </c>
      <c r="G7" s="50">
        <v>158.04</v>
      </c>
      <c r="H7" s="50">
        <v>157.57</v>
      </c>
      <c r="I7" s="50">
        <v>155.81</v>
      </c>
      <c r="J7" s="50">
        <v>159.5</v>
      </c>
      <c r="K7" s="50">
        <v>163.02000000000001</v>
      </c>
      <c r="L7" s="50">
        <v>172.35</v>
      </c>
      <c r="M7" s="50">
        <v>166.77</v>
      </c>
      <c r="N7" s="50">
        <v>172.09</v>
      </c>
      <c r="O7" s="50"/>
      <c r="P7" s="50"/>
      <c r="Q7" s="50"/>
      <c r="R7" s="50"/>
      <c r="S7" s="50"/>
      <c r="T7" s="50">
        <v>737.24</v>
      </c>
      <c r="U7" s="50">
        <v>711.13</v>
      </c>
      <c r="V7" s="50">
        <v>684.34</v>
      </c>
      <c r="W7" s="50">
        <v>698.92</v>
      </c>
      <c r="X7" s="50">
        <v>719.31</v>
      </c>
      <c r="Y7" s="50">
        <v>679.38</v>
      </c>
      <c r="Z7" s="50">
        <v>694.01</v>
      </c>
      <c r="AA7" s="50">
        <v>703.6</v>
      </c>
      <c r="AB7" s="50">
        <v>688.94</v>
      </c>
      <c r="AC7" s="50">
        <v>678.29</v>
      </c>
      <c r="AD7" s="50">
        <v>700.26</v>
      </c>
      <c r="AE7" s="50">
        <v>663.03</v>
      </c>
      <c r="AF7" s="50">
        <v>667.4</v>
      </c>
      <c r="AG7" s="50"/>
      <c r="AH7" s="50"/>
      <c r="AI7" s="50"/>
      <c r="AJ7" s="50"/>
      <c r="AK7" s="50"/>
      <c r="AL7" s="50">
        <v>909.04</v>
      </c>
      <c r="AM7" s="50">
        <v>876.56</v>
      </c>
      <c r="AN7" s="50">
        <v>840.71</v>
      </c>
      <c r="AO7" s="50">
        <v>855.71</v>
      </c>
      <c r="AP7" s="50">
        <v>881.26</v>
      </c>
      <c r="AQ7" s="50">
        <v>837.42</v>
      </c>
      <c r="AR7" s="50">
        <v>851.59</v>
      </c>
      <c r="AS7" s="50">
        <v>859.41</v>
      </c>
      <c r="AT7" s="50">
        <v>848.44</v>
      </c>
      <c r="AU7" s="50">
        <v>841.31</v>
      </c>
      <c r="AV7" s="50">
        <v>872.61</v>
      </c>
      <c r="AW7" s="50">
        <v>829.8</v>
      </c>
      <c r="AX7" s="50">
        <v>839.49</v>
      </c>
      <c r="AY7" s="33"/>
      <c r="AZ7" s="33"/>
      <c r="BA7" s="33"/>
      <c r="BB7" s="33"/>
      <c r="BC7" s="33"/>
    </row>
    <row r="8" spans="1:55" ht="18" customHeight="1" x14ac:dyDescent="0.25">
      <c r="A8" s="51" t="s">
        <v>2</v>
      </c>
      <c r="B8" s="52">
        <v>669.25</v>
      </c>
      <c r="C8" s="52">
        <v>669.36</v>
      </c>
      <c r="D8" s="52">
        <v>654.04</v>
      </c>
      <c r="E8" s="52">
        <v>689.21</v>
      </c>
      <c r="F8" s="52">
        <v>632.20000000000005</v>
      </c>
      <c r="G8" s="52">
        <v>667.47</v>
      </c>
      <c r="H8" s="52">
        <v>699.3</v>
      </c>
      <c r="I8" s="52">
        <v>727.76</v>
      </c>
      <c r="J8" s="52">
        <v>690.8</v>
      </c>
      <c r="K8" s="52">
        <v>690.34</v>
      </c>
      <c r="L8" s="52">
        <v>710.71</v>
      </c>
      <c r="M8" s="52">
        <v>663.27</v>
      </c>
      <c r="N8" s="52">
        <v>694.85</v>
      </c>
      <c r="O8" s="52"/>
      <c r="P8" s="52"/>
      <c r="Q8" s="52"/>
      <c r="R8" s="52"/>
      <c r="S8" s="52"/>
      <c r="T8" s="52">
        <v>738</v>
      </c>
      <c r="U8" s="52">
        <v>709.09</v>
      </c>
      <c r="V8" s="52">
        <v>685.12</v>
      </c>
      <c r="W8" s="52">
        <v>701.59</v>
      </c>
      <c r="X8" s="52">
        <v>654.47</v>
      </c>
      <c r="Y8" s="52">
        <v>693.13</v>
      </c>
      <c r="Z8" s="52">
        <v>764.37</v>
      </c>
      <c r="AA8" s="52">
        <v>780.38</v>
      </c>
      <c r="AB8" s="52">
        <v>765.15</v>
      </c>
      <c r="AC8" s="52">
        <v>762.21</v>
      </c>
      <c r="AD8" s="52">
        <v>743.17</v>
      </c>
      <c r="AE8" s="52">
        <v>663.3</v>
      </c>
      <c r="AF8" s="52">
        <v>630.13</v>
      </c>
      <c r="AG8" s="52"/>
      <c r="AH8" s="52"/>
      <c r="AI8" s="52"/>
      <c r="AJ8" s="52"/>
      <c r="AK8" s="52"/>
      <c r="AL8" s="52">
        <v>1407.25</v>
      </c>
      <c r="AM8" s="52">
        <v>1378.45</v>
      </c>
      <c r="AN8" s="52">
        <v>1339.16</v>
      </c>
      <c r="AO8" s="52">
        <v>1390.8</v>
      </c>
      <c r="AP8" s="52">
        <v>1286.67</v>
      </c>
      <c r="AQ8" s="52">
        <v>1360.6</v>
      </c>
      <c r="AR8" s="52">
        <v>1463.67</v>
      </c>
      <c r="AS8" s="52">
        <v>1508.14</v>
      </c>
      <c r="AT8" s="52">
        <v>1455.95</v>
      </c>
      <c r="AU8" s="52">
        <v>1452.55</v>
      </c>
      <c r="AV8" s="52">
        <v>1453.87</v>
      </c>
      <c r="AW8" s="52">
        <v>1326.57</v>
      </c>
      <c r="AX8" s="52">
        <v>1324.98</v>
      </c>
      <c r="AY8" s="33"/>
      <c r="AZ8" s="33"/>
      <c r="BA8" s="33"/>
      <c r="BB8" s="33"/>
      <c r="BC8" s="33"/>
    </row>
    <row r="9" spans="1:55" ht="18" customHeight="1" x14ac:dyDescent="0.25">
      <c r="A9" s="49" t="s">
        <v>3</v>
      </c>
      <c r="B9" s="50">
        <v>127.81</v>
      </c>
      <c r="C9" s="50">
        <v>124.25</v>
      </c>
      <c r="D9" s="50">
        <v>119.53</v>
      </c>
      <c r="E9" s="50">
        <v>124.89</v>
      </c>
      <c r="F9" s="50">
        <v>108.08</v>
      </c>
      <c r="G9" s="50">
        <v>108.53</v>
      </c>
      <c r="H9" s="50">
        <v>118.03</v>
      </c>
      <c r="I9" s="50">
        <v>118.48</v>
      </c>
      <c r="J9" s="50">
        <v>118.96</v>
      </c>
      <c r="K9" s="50">
        <v>119.51</v>
      </c>
      <c r="L9" s="50">
        <v>113.01</v>
      </c>
      <c r="M9" s="50">
        <v>114.59</v>
      </c>
      <c r="N9" s="50">
        <v>114.84</v>
      </c>
      <c r="O9" s="50"/>
      <c r="P9" s="50"/>
      <c r="Q9" s="50"/>
      <c r="R9" s="50"/>
      <c r="S9" s="50"/>
      <c r="T9" s="50">
        <v>276.93</v>
      </c>
      <c r="U9" s="50">
        <v>273.60000000000002</v>
      </c>
      <c r="V9" s="50">
        <v>287.94</v>
      </c>
      <c r="W9" s="50">
        <v>255.74</v>
      </c>
      <c r="X9" s="50">
        <v>271.12</v>
      </c>
      <c r="Y9" s="50">
        <v>246.21</v>
      </c>
      <c r="Z9" s="50">
        <v>261.57</v>
      </c>
      <c r="AA9" s="50">
        <v>231.05</v>
      </c>
      <c r="AB9" s="50">
        <v>252.59</v>
      </c>
      <c r="AC9" s="50">
        <v>257</v>
      </c>
      <c r="AD9" s="50">
        <v>251.5</v>
      </c>
      <c r="AE9" s="50">
        <v>245.41</v>
      </c>
      <c r="AF9" s="50">
        <v>242.29</v>
      </c>
      <c r="AG9" s="50"/>
      <c r="AH9" s="50"/>
      <c r="AI9" s="50"/>
      <c r="AJ9" s="50"/>
      <c r="AK9" s="50"/>
      <c r="AL9" s="50">
        <v>404.74</v>
      </c>
      <c r="AM9" s="50">
        <v>397.86</v>
      </c>
      <c r="AN9" s="50">
        <v>407.47</v>
      </c>
      <c r="AO9" s="50">
        <v>380.63</v>
      </c>
      <c r="AP9" s="50">
        <v>379.2</v>
      </c>
      <c r="AQ9" s="50">
        <v>354.74</v>
      </c>
      <c r="AR9" s="50">
        <v>379.61</v>
      </c>
      <c r="AS9" s="50">
        <v>349.53</v>
      </c>
      <c r="AT9" s="50">
        <v>371.56</v>
      </c>
      <c r="AU9" s="50">
        <v>376.51</v>
      </c>
      <c r="AV9" s="50">
        <v>364.51</v>
      </c>
      <c r="AW9" s="50">
        <v>359.99</v>
      </c>
      <c r="AX9" s="50">
        <v>357.13</v>
      </c>
      <c r="AY9" s="33"/>
      <c r="AZ9" s="33"/>
      <c r="BA9" s="33"/>
      <c r="BB9" s="33"/>
      <c r="BC9" s="33"/>
    </row>
    <row r="10" spans="1:55" ht="18" customHeight="1" x14ac:dyDescent="0.25">
      <c r="A10" s="51" t="s">
        <v>4</v>
      </c>
      <c r="B10" s="52">
        <v>148.16999999999999</v>
      </c>
      <c r="C10" s="52">
        <v>156.41</v>
      </c>
      <c r="D10" s="52">
        <v>146.30000000000001</v>
      </c>
      <c r="E10" s="52">
        <v>162.71</v>
      </c>
      <c r="F10" s="52">
        <v>166.36</v>
      </c>
      <c r="G10" s="52">
        <v>159.53</v>
      </c>
      <c r="H10" s="52">
        <v>166.45</v>
      </c>
      <c r="I10" s="52">
        <v>174.79</v>
      </c>
      <c r="J10" s="52">
        <v>162.44999999999999</v>
      </c>
      <c r="K10" s="52">
        <v>164.12</v>
      </c>
      <c r="L10" s="52">
        <v>178.58</v>
      </c>
      <c r="M10" s="52">
        <v>176.98</v>
      </c>
      <c r="N10" s="52">
        <v>173.57</v>
      </c>
      <c r="O10" s="52"/>
      <c r="P10" s="52"/>
      <c r="Q10" s="52"/>
      <c r="R10" s="52"/>
      <c r="S10" s="52"/>
      <c r="T10" s="52">
        <v>334.9</v>
      </c>
      <c r="U10" s="52">
        <v>324.89999999999998</v>
      </c>
      <c r="V10" s="52">
        <v>322.98</v>
      </c>
      <c r="W10" s="52">
        <v>359.82</v>
      </c>
      <c r="X10" s="52">
        <v>333.52</v>
      </c>
      <c r="Y10" s="52">
        <v>338.75</v>
      </c>
      <c r="Z10" s="52">
        <v>364.94</v>
      </c>
      <c r="AA10" s="52">
        <v>388.13</v>
      </c>
      <c r="AB10" s="52">
        <v>352.95</v>
      </c>
      <c r="AC10" s="52">
        <v>337.47</v>
      </c>
      <c r="AD10" s="52">
        <v>336.03</v>
      </c>
      <c r="AE10" s="52">
        <v>319.41000000000003</v>
      </c>
      <c r="AF10" s="52">
        <v>326.86</v>
      </c>
      <c r="AG10" s="52"/>
      <c r="AH10" s="52"/>
      <c r="AI10" s="52"/>
      <c r="AJ10" s="52"/>
      <c r="AK10" s="52"/>
      <c r="AL10" s="52">
        <v>483.07</v>
      </c>
      <c r="AM10" s="52">
        <v>481.31</v>
      </c>
      <c r="AN10" s="52">
        <v>469.28</v>
      </c>
      <c r="AO10" s="52">
        <v>522.53</v>
      </c>
      <c r="AP10" s="52">
        <v>499.88</v>
      </c>
      <c r="AQ10" s="52">
        <v>498.28</v>
      </c>
      <c r="AR10" s="52">
        <v>531.39</v>
      </c>
      <c r="AS10" s="52">
        <v>562.91999999999996</v>
      </c>
      <c r="AT10" s="52">
        <v>515.4</v>
      </c>
      <c r="AU10" s="52">
        <v>501.59</v>
      </c>
      <c r="AV10" s="52">
        <v>514.62</v>
      </c>
      <c r="AW10" s="52">
        <v>496.39</v>
      </c>
      <c r="AX10" s="52">
        <v>500.44</v>
      </c>
      <c r="AY10" s="33"/>
      <c r="AZ10" s="33"/>
      <c r="BA10" s="33"/>
      <c r="BB10" s="33"/>
      <c r="BC10" s="33"/>
    </row>
    <row r="11" spans="1:55" ht="18" customHeight="1" x14ac:dyDescent="0.25">
      <c r="A11" s="49" t="s">
        <v>5</v>
      </c>
      <c r="B11" s="50">
        <v>103.48</v>
      </c>
      <c r="C11" s="50">
        <v>105.35</v>
      </c>
      <c r="D11" s="50">
        <v>100</v>
      </c>
      <c r="E11" s="50">
        <v>106.36</v>
      </c>
      <c r="F11" s="50">
        <v>100.12</v>
      </c>
      <c r="G11" s="50">
        <v>109.07</v>
      </c>
      <c r="H11" s="50">
        <v>119.54</v>
      </c>
      <c r="I11" s="50">
        <v>125.6</v>
      </c>
      <c r="J11" s="50">
        <v>115.35</v>
      </c>
      <c r="K11" s="50">
        <v>116.33</v>
      </c>
      <c r="L11" s="50">
        <v>120.62</v>
      </c>
      <c r="M11" s="50">
        <v>118.49</v>
      </c>
      <c r="N11" s="50">
        <v>118.62</v>
      </c>
      <c r="O11" s="50"/>
      <c r="P11" s="50"/>
      <c r="Q11" s="50"/>
      <c r="R11" s="50"/>
      <c r="S11" s="50"/>
      <c r="T11" s="50">
        <v>168.19</v>
      </c>
      <c r="U11" s="50">
        <v>164.73</v>
      </c>
      <c r="V11" s="50">
        <v>166.15</v>
      </c>
      <c r="W11" s="50">
        <v>175.2</v>
      </c>
      <c r="X11" s="50">
        <v>163.68</v>
      </c>
      <c r="Y11" s="50">
        <v>172.68</v>
      </c>
      <c r="Z11" s="50">
        <v>181.17</v>
      </c>
      <c r="AA11" s="50">
        <v>185.97</v>
      </c>
      <c r="AB11" s="50">
        <v>174.46</v>
      </c>
      <c r="AC11" s="50">
        <v>174.48</v>
      </c>
      <c r="AD11" s="50">
        <v>165.93</v>
      </c>
      <c r="AE11" s="50">
        <v>160.11000000000001</v>
      </c>
      <c r="AF11" s="50">
        <v>163.07</v>
      </c>
      <c r="AG11" s="50"/>
      <c r="AH11" s="50"/>
      <c r="AI11" s="50"/>
      <c r="AJ11" s="50"/>
      <c r="AK11" s="50"/>
      <c r="AL11" s="50">
        <v>271.67</v>
      </c>
      <c r="AM11" s="50">
        <v>270.08</v>
      </c>
      <c r="AN11" s="50">
        <v>266.14999999999998</v>
      </c>
      <c r="AO11" s="50">
        <v>281.57</v>
      </c>
      <c r="AP11" s="50">
        <v>263.8</v>
      </c>
      <c r="AQ11" s="50">
        <v>281.75</v>
      </c>
      <c r="AR11" s="50">
        <v>300.70999999999998</v>
      </c>
      <c r="AS11" s="50">
        <v>311.56</v>
      </c>
      <c r="AT11" s="50">
        <v>289.8</v>
      </c>
      <c r="AU11" s="50">
        <v>290.81</v>
      </c>
      <c r="AV11" s="50">
        <v>286.55</v>
      </c>
      <c r="AW11" s="50">
        <v>278.61</v>
      </c>
      <c r="AX11" s="50">
        <v>281.69</v>
      </c>
      <c r="AY11" s="33"/>
      <c r="AZ11" s="33"/>
      <c r="BA11" s="33"/>
      <c r="BB11" s="33"/>
      <c r="BC11" s="33"/>
    </row>
    <row r="12" spans="1:55" ht="18" customHeight="1" x14ac:dyDescent="0.25">
      <c r="A12" s="51" t="s">
        <v>6</v>
      </c>
      <c r="B12" s="52">
        <v>388.65</v>
      </c>
      <c r="C12" s="52">
        <v>367.64</v>
      </c>
      <c r="D12" s="52">
        <v>384.77</v>
      </c>
      <c r="E12" s="52">
        <v>375.96</v>
      </c>
      <c r="F12" s="52">
        <v>367.12</v>
      </c>
      <c r="G12" s="52">
        <v>370.86</v>
      </c>
      <c r="H12" s="52">
        <v>390.87</v>
      </c>
      <c r="I12" s="52">
        <v>360.73</v>
      </c>
      <c r="J12" s="52">
        <v>374.53</v>
      </c>
      <c r="K12" s="52">
        <v>377.88</v>
      </c>
      <c r="L12" s="52">
        <v>375.25</v>
      </c>
      <c r="M12" s="52">
        <v>379.72</v>
      </c>
      <c r="N12" s="52">
        <v>378.55</v>
      </c>
      <c r="O12" s="52"/>
      <c r="P12" s="52"/>
      <c r="Q12" s="52"/>
      <c r="R12" s="52"/>
      <c r="S12" s="52"/>
      <c r="T12" s="52">
        <v>668.38</v>
      </c>
      <c r="U12" s="52">
        <v>674.4</v>
      </c>
      <c r="V12" s="52">
        <v>725.6</v>
      </c>
      <c r="W12" s="52">
        <v>732.25</v>
      </c>
      <c r="X12" s="52">
        <v>733.71</v>
      </c>
      <c r="Y12" s="52">
        <v>714.94</v>
      </c>
      <c r="Z12" s="52">
        <v>754.76</v>
      </c>
      <c r="AA12" s="52">
        <v>751.8</v>
      </c>
      <c r="AB12" s="52">
        <v>726.67</v>
      </c>
      <c r="AC12" s="52">
        <v>718.62</v>
      </c>
      <c r="AD12" s="52">
        <v>711.67</v>
      </c>
      <c r="AE12" s="52">
        <v>707.04</v>
      </c>
      <c r="AF12" s="52">
        <v>689.71</v>
      </c>
      <c r="AG12" s="52"/>
      <c r="AH12" s="52"/>
      <c r="AI12" s="52"/>
      <c r="AJ12" s="52"/>
      <c r="AK12" s="52"/>
      <c r="AL12" s="52">
        <v>1057.03</v>
      </c>
      <c r="AM12" s="52">
        <v>1042.04</v>
      </c>
      <c r="AN12" s="52">
        <v>1110.3699999999999</v>
      </c>
      <c r="AO12" s="52">
        <v>1108.21</v>
      </c>
      <c r="AP12" s="52">
        <v>1100.83</v>
      </c>
      <c r="AQ12" s="52">
        <v>1085.8</v>
      </c>
      <c r="AR12" s="52">
        <v>1145.6300000000001</v>
      </c>
      <c r="AS12" s="52">
        <v>1112.53</v>
      </c>
      <c r="AT12" s="52">
        <v>1101.19</v>
      </c>
      <c r="AU12" s="52">
        <v>1096.5</v>
      </c>
      <c r="AV12" s="52">
        <v>1086.92</v>
      </c>
      <c r="AW12" s="52">
        <v>1086.76</v>
      </c>
      <c r="AX12" s="52">
        <v>1068.27</v>
      </c>
      <c r="AY12" s="33"/>
      <c r="AZ12" s="33"/>
      <c r="BA12" s="33"/>
      <c r="BB12" s="33"/>
      <c r="BC12" s="33"/>
    </row>
    <row r="13" spans="1:55" ht="18" customHeight="1" x14ac:dyDescent="0.25">
      <c r="A13" s="49" t="s">
        <v>7</v>
      </c>
      <c r="B13" s="50">
        <v>93.67</v>
      </c>
      <c r="C13" s="50">
        <v>92.67</v>
      </c>
      <c r="D13" s="50">
        <v>91.91</v>
      </c>
      <c r="E13" s="50">
        <v>97.66</v>
      </c>
      <c r="F13" s="50">
        <v>104.54</v>
      </c>
      <c r="G13" s="50">
        <v>99.59</v>
      </c>
      <c r="H13" s="50">
        <v>103.13</v>
      </c>
      <c r="I13" s="50">
        <v>106</v>
      </c>
      <c r="J13" s="50">
        <v>97.34</v>
      </c>
      <c r="K13" s="50">
        <v>98.07</v>
      </c>
      <c r="L13" s="50">
        <v>100.84</v>
      </c>
      <c r="M13" s="50">
        <v>97.15</v>
      </c>
      <c r="N13" s="50">
        <v>97.47</v>
      </c>
      <c r="O13" s="50"/>
      <c r="P13" s="50"/>
      <c r="Q13" s="50"/>
      <c r="R13" s="50"/>
      <c r="S13" s="50"/>
      <c r="T13" s="50">
        <v>218</v>
      </c>
      <c r="U13" s="50">
        <v>217.8</v>
      </c>
      <c r="V13" s="50">
        <v>235.44</v>
      </c>
      <c r="W13" s="50">
        <v>222.75</v>
      </c>
      <c r="X13" s="50">
        <v>216.41</v>
      </c>
      <c r="Y13" s="50">
        <v>216.91</v>
      </c>
      <c r="Z13" s="50">
        <v>230.94</v>
      </c>
      <c r="AA13" s="50">
        <v>216.83</v>
      </c>
      <c r="AB13" s="50">
        <v>231.27</v>
      </c>
      <c r="AC13" s="50">
        <v>227.53</v>
      </c>
      <c r="AD13" s="50">
        <v>216.14</v>
      </c>
      <c r="AE13" s="50">
        <v>205.47</v>
      </c>
      <c r="AF13" s="50">
        <v>204.34</v>
      </c>
      <c r="AG13" s="50"/>
      <c r="AH13" s="50"/>
      <c r="AI13" s="50"/>
      <c r="AJ13" s="50"/>
      <c r="AK13" s="50"/>
      <c r="AL13" s="50">
        <v>311.66000000000003</v>
      </c>
      <c r="AM13" s="50">
        <v>310.47000000000003</v>
      </c>
      <c r="AN13" s="50">
        <v>327.35000000000002</v>
      </c>
      <c r="AO13" s="50">
        <v>320.41000000000003</v>
      </c>
      <c r="AP13" s="50">
        <v>320.95</v>
      </c>
      <c r="AQ13" s="50">
        <v>316.5</v>
      </c>
      <c r="AR13" s="50">
        <v>334.07</v>
      </c>
      <c r="AS13" s="50">
        <v>322.83</v>
      </c>
      <c r="AT13" s="50">
        <v>328.61</v>
      </c>
      <c r="AU13" s="50">
        <v>325.60000000000002</v>
      </c>
      <c r="AV13" s="50">
        <v>316.98</v>
      </c>
      <c r="AW13" s="50">
        <v>302.62</v>
      </c>
      <c r="AX13" s="50">
        <v>301.81</v>
      </c>
      <c r="AY13" s="33"/>
      <c r="AZ13" s="33"/>
      <c r="BA13" s="33"/>
      <c r="BB13" s="33"/>
      <c r="BC13" s="33"/>
    </row>
    <row r="14" spans="1:55" ht="18" customHeight="1" x14ac:dyDescent="0.25">
      <c r="A14" s="51" t="s">
        <v>8</v>
      </c>
      <c r="B14" s="52">
        <v>239.07</v>
      </c>
      <c r="C14" s="52">
        <v>237.94</v>
      </c>
      <c r="D14" s="52">
        <v>233.01</v>
      </c>
      <c r="E14" s="52">
        <v>222.75</v>
      </c>
      <c r="F14" s="52">
        <v>230.63</v>
      </c>
      <c r="G14" s="52">
        <v>224.21</v>
      </c>
      <c r="H14" s="52">
        <v>233.27</v>
      </c>
      <c r="I14" s="52">
        <v>197.94</v>
      </c>
      <c r="J14" s="52">
        <v>233.39</v>
      </c>
      <c r="K14" s="52">
        <v>227.44</v>
      </c>
      <c r="L14" s="52">
        <v>228.32</v>
      </c>
      <c r="M14" s="52">
        <v>211.97</v>
      </c>
      <c r="N14" s="52">
        <v>228.82</v>
      </c>
      <c r="O14" s="52"/>
      <c r="P14" s="52"/>
      <c r="Q14" s="52"/>
      <c r="R14" s="52"/>
      <c r="S14" s="52"/>
      <c r="T14" s="52">
        <v>1014.77</v>
      </c>
      <c r="U14" s="52">
        <v>981.06</v>
      </c>
      <c r="V14" s="52">
        <v>930.05</v>
      </c>
      <c r="W14" s="52">
        <v>911.53</v>
      </c>
      <c r="X14" s="52">
        <v>912.28</v>
      </c>
      <c r="Y14" s="52">
        <v>919.73</v>
      </c>
      <c r="Z14" s="52">
        <v>930.22</v>
      </c>
      <c r="AA14" s="52">
        <v>902.74</v>
      </c>
      <c r="AB14" s="52">
        <v>936.21</v>
      </c>
      <c r="AC14" s="52">
        <v>912.34</v>
      </c>
      <c r="AD14" s="52">
        <v>903.41</v>
      </c>
      <c r="AE14" s="52">
        <v>871.77</v>
      </c>
      <c r="AF14" s="52">
        <v>868.22</v>
      </c>
      <c r="AG14" s="52"/>
      <c r="AH14" s="52"/>
      <c r="AI14" s="52"/>
      <c r="AJ14" s="52"/>
      <c r="AK14" s="52"/>
      <c r="AL14" s="52">
        <v>1253.83</v>
      </c>
      <c r="AM14" s="52">
        <v>1218.99</v>
      </c>
      <c r="AN14" s="52">
        <v>1163.06</v>
      </c>
      <c r="AO14" s="52">
        <v>1134.28</v>
      </c>
      <c r="AP14" s="52">
        <v>1142.92</v>
      </c>
      <c r="AQ14" s="52">
        <v>1143.93</v>
      </c>
      <c r="AR14" s="52">
        <v>1163.49</v>
      </c>
      <c r="AS14" s="52">
        <v>1100.68</v>
      </c>
      <c r="AT14" s="52">
        <v>1169.5999999999999</v>
      </c>
      <c r="AU14" s="52">
        <v>1139.78</v>
      </c>
      <c r="AV14" s="52">
        <v>1131.73</v>
      </c>
      <c r="AW14" s="52">
        <v>1083.74</v>
      </c>
      <c r="AX14" s="52">
        <v>1097.05</v>
      </c>
      <c r="AY14" s="33"/>
      <c r="AZ14" s="33"/>
      <c r="BA14" s="33"/>
      <c r="BB14" s="33"/>
      <c r="BC14" s="33"/>
    </row>
    <row r="15" spans="1:55" ht="18" customHeight="1" x14ac:dyDescent="0.25">
      <c r="A15" s="49" t="s">
        <v>9</v>
      </c>
      <c r="B15" s="50">
        <v>25.13</v>
      </c>
      <c r="C15" s="50">
        <v>24.01</v>
      </c>
      <c r="D15" s="50">
        <v>22.73</v>
      </c>
      <c r="E15" s="50">
        <v>23.07</v>
      </c>
      <c r="F15" s="50">
        <v>22.33</v>
      </c>
      <c r="G15" s="50">
        <v>20.27</v>
      </c>
      <c r="H15" s="50">
        <v>20.13</v>
      </c>
      <c r="I15" s="50">
        <v>18.829999999999998</v>
      </c>
      <c r="J15" s="50">
        <v>19.63</v>
      </c>
      <c r="K15" s="50">
        <v>19.37</v>
      </c>
      <c r="L15" s="50">
        <v>21.47</v>
      </c>
      <c r="M15" s="50">
        <v>23.04</v>
      </c>
      <c r="N15" s="50">
        <v>24.09</v>
      </c>
      <c r="O15" s="50"/>
      <c r="P15" s="50"/>
      <c r="Q15" s="50"/>
      <c r="R15" s="50"/>
      <c r="S15" s="50"/>
      <c r="T15" s="50">
        <v>46.23</v>
      </c>
      <c r="U15" s="50">
        <v>46.2</v>
      </c>
      <c r="V15" s="50">
        <v>46.49</v>
      </c>
      <c r="W15" s="50">
        <v>47.83</v>
      </c>
      <c r="X15" s="50">
        <v>49.31</v>
      </c>
      <c r="Y15" s="50">
        <v>46.96</v>
      </c>
      <c r="Z15" s="50">
        <v>53.96</v>
      </c>
      <c r="AA15" s="50">
        <v>47.79</v>
      </c>
      <c r="AB15" s="50">
        <v>53.13</v>
      </c>
      <c r="AC15" s="50">
        <v>51.7</v>
      </c>
      <c r="AD15" s="50">
        <v>52.61</v>
      </c>
      <c r="AE15" s="50">
        <v>53.16</v>
      </c>
      <c r="AF15" s="50">
        <v>52.18</v>
      </c>
      <c r="AG15" s="50"/>
      <c r="AH15" s="50"/>
      <c r="AI15" s="50"/>
      <c r="AJ15" s="50"/>
      <c r="AK15" s="50"/>
      <c r="AL15" s="50">
        <v>71.36</v>
      </c>
      <c r="AM15" s="50">
        <v>70.209999999999994</v>
      </c>
      <c r="AN15" s="50">
        <v>69.22</v>
      </c>
      <c r="AO15" s="50">
        <v>70.900000000000006</v>
      </c>
      <c r="AP15" s="50">
        <v>71.64</v>
      </c>
      <c r="AQ15" s="50">
        <v>67.23</v>
      </c>
      <c r="AR15" s="50">
        <v>74.09</v>
      </c>
      <c r="AS15" s="50">
        <v>66.62</v>
      </c>
      <c r="AT15" s="50">
        <v>72.760000000000005</v>
      </c>
      <c r="AU15" s="50">
        <v>71.069999999999993</v>
      </c>
      <c r="AV15" s="50">
        <v>74.09</v>
      </c>
      <c r="AW15" s="50">
        <v>76.2</v>
      </c>
      <c r="AX15" s="50">
        <v>76.260000000000005</v>
      </c>
      <c r="AY15" s="33"/>
      <c r="AZ15" s="33"/>
      <c r="BA15" s="33"/>
      <c r="BB15" s="33"/>
      <c r="BC15" s="33"/>
    </row>
    <row r="16" spans="1:55" ht="18" customHeight="1" x14ac:dyDescent="0.25">
      <c r="A16" s="51" t="s">
        <v>10</v>
      </c>
      <c r="B16" s="52">
        <v>108.53</v>
      </c>
      <c r="C16" s="52">
        <v>106.58</v>
      </c>
      <c r="D16" s="52">
        <v>99.67</v>
      </c>
      <c r="E16" s="52">
        <v>95.34</v>
      </c>
      <c r="F16" s="52">
        <v>97.38</v>
      </c>
      <c r="G16" s="52">
        <v>91.27</v>
      </c>
      <c r="H16" s="52">
        <v>89.48</v>
      </c>
      <c r="I16" s="52">
        <v>83.09</v>
      </c>
      <c r="J16" s="52">
        <v>87.78</v>
      </c>
      <c r="K16" s="52">
        <v>86.19</v>
      </c>
      <c r="L16" s="52">
        <v>91.49</v>
      </c>
      <c r="M16" s="52">
        <v>96.77</v>
      </c>
      <c r="N16" s="52">
        <v>99.2</v>
      </c>
      <c r="O16" s="52"/>
      <c r="P16" s="52"/>
      <c r="Q16" s="52"/>
      <c r="R16" s="52"/>
      <c r="S16" s="52"/>
      <c r="T16" s="52">
        <v>22.7</v>
      </c>
      <c r="U16" s="52">
        <v>24.64</v>
      </c>
      <c r="V16" s="52">
        <v>26.99</v>
      </c>
      <c r="W16" s="52">
        <v>29.68</v>
      </c>
      <c r="X16" s="52">
        <v>30.42</v>
      </c>
      <c r="Y16" s="52">
        <v>32.9</v>
      </c>
      <c r="Z16" s="52">
        <v>32.92</v>
      </c>
      <c r="AA16" s="52">
        <v>31.75</v>
      </c>
      <c r="AB16" s="52">
        <v>32.630000000000003</v>
      </c>
      <c r="AC16" s="52">
        <v>32.950000000000003</v>
      </c>
      <c r="AD16" s="52">
        <v>33.880000000000003</v>
      </c>
      <c r="AE16" s="52">
        <v>31.66</v>
      </c>
      <c r="AF16" s="52">
        <v>32.479999999999997</v>
      </c>
      <c r="AG16" s="52"/>
      <c r="AH16" s="52"/>
      <c r="AI16" s="52"/>
      <c r="AJ16" s="52"/>
      <c r="AK16" s="52"/>
      <c r="AL16" s="52">
        <v>131.22</v>
      </c>
      <c r="AM16" s="52">
        <v>131.22</v>
      </c>
      <c r="AN16" s="52">
        <v>126.66</v>
      </c>
      <c r="AO16" s="52">
        <v>125.02</v>
      </c>
      <c r="AP16" s="52">
        <v>127.8</v>
      </c>
      <c r="AQ16" s="52">
        <v>124.17</v>
      </c>
      <c r="AR16" s="52">
        <v>122.4</v>
      </c>
      <c r="AS16" s="52">
        <v>114.83</v>
      </c>
      <c r="AT16" s="52">
        <v>120.41</v>
      </c>
      <c r="AU16" s="52">
        <v>119.14</v>
      </c>
      <c r="AV16" s="52">
        <v>125.37</v>
      </c>
      <c r="AW16" s="52">
        <v>128.43</v>
      </c>
      <c r="AX16" s="52">
        <v>131.68</v>
      </c>
      <c r="AY16" s="33"/>
      <c r="AZ16" s="33"/>
      <c r="BA16" s="33"/>
      <c r="BB16" s="33"/>
      <c r="BC16" s="33"/>
    </row>
    <row r="17" spans="1:55" ht="18" customHeight="1" x14ac:dyDescent="0.25">
      <c r="A17" s="49" t="s">
        <v>11</v>
      </c>
      <c r="B17" s="50">
        <v>363.2</v>
      </c>
      <c r="C17" s="50">
        <v>366.77</v>
      </c>
      <c r="D17" s="50">
        <v>354.19</v>
      </c>
      <c r="E17" s="50">
        <v>375.7</v>
      </c>
      <c r="F17" s="50">
        <v>393.98</v>
      </c>
      <c r="G17" s="50">
        <v>412.79</v>
      </c>
      <c r="H17" s="50">
        <v>398.92</v>
      </c>
      <c r="I17" s="50">
        <v>368.67</v>
      </c>
      <c r="J17" s="50">
        <v>384.3</v>
      </c>
      <c r="K17" s="50">
        <v>385.84</v>
      </c>
      <c r="L17" s="50">
        <v>389.69</v>
      </c>
      <c r="M17" s="50">
        <v>393.13</v>
      </c>
      <c r="N17" s="50">
        <v>373.12</v>
      </c>
      <c r="O17" s="50"/>
      <c r="P17" s="50"/>
      <c r="Q17" s="50"/>
      <c r="R17" s="50"/>
      <c r="S17" s="50"/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/>
      <c r="AH17" s="50"/>
      <c r="AI17" s="50"/>
      <c r="AJ17" s="50"/>
      <c r="AK17" s="50"/>
      <c r="AL17" s="50">
        <v>363.2</v>
      </c>
      <c r="AM17" s="50">
        <v>366.77</v>
      </c>
      <c r="AN17" s="50">
        <v>354.19</v>
      </c>
      <c r="AO17" s="50">
        <v>375.7</v>
      </c>
      <c r="AP17" s="50">
        <v>393.98</v>
      </c>
      <c r="AQ17" s="50">
        <v>412.79</v>
      </c>
      <c r="AR17" s="50">
        <v>398.92</v>
      </c>
      <c r="AS17" s="50">
        <v>368.67</v>
      </c>
      <c r="AT17" s="50">
        <v>384.3</v>
      </c>
      <c r="AU17" s="50">
        <v>385.84</v>
      </c>
      <c r="AV17" s="50">
        <v>389.69</v>
      </c>
      <c r="AW17" s="50">
        <v>393.13</v>
      </c>
      <c r="AX17" s="50">
        <v>373.12</v>
      </c>
      <c r="AY17" s="33"/>
      <c r="AZ17" s="33"/>
      <c r="BA17" s="33"/>
      <c r="BB17" s="33"/>
      <c r="BC17" s="33"/>
    </row>
    <row r="18" spans="1:55" ht="18" customHeight="1" x14ac:dyDescent="0.25">
      <c r="A18" s="51" t="s">
        <v>12</v>
      </c>
      <c r="B18" s="52">
        <v>2576.1</v>
      </c>
      <c r="C18" s="52">
        <v>2560.02</v>
      </c>
      <c r="D18" s="52">
        <v>2501</v>
      </c>
      <c r="E18" s="52">
        <v>2626.16</v>
      </c>
      <c r="F18" s="52">
        <v>2578.36</v>
      </c>
      <c r="G18" s="52">
        <v>2554.06</v>
      </c>
      <c r="H18" s="52">
        <v>2638.38</v>
      </c>
      <c r="I18" s="52">
        <v>2706.52</v>
      </c>
      <c r="J18" s="52">
        <v>2497.59</v>
      </c>
      <c r="K18" s="52">
        <v>2543.3000000000002</v>
      </c>
      <c r="L18" s="52">
        <v>2588.62</v>
      </c>
      <c r="M18" s="52">
        <v>2391.23</v>
      </c>
      <c r="N18" s="52">
        <v>2327.87</v>
      </c>
      <c r="O18" s="52"/>
      <c r="P18" s="52"/>
      <c r="Q18" s="52"/>
      <c r="R18" s="52"/>
      <c r="S18" s="52"/>
      <c r="T18" s="52">
        <v>1901.43</v>
      </c>
      <c r="U18" s="52">
        <v>1861.46</v>
      </c>
      <c r="V18" s="52">
        <v>1796.04</v>
      </c>
      <c r="W18" s="52">
        <v>1756.49</v>
      </c>
      <c r="X18" s="52">
        <v>1748.71</v>
      </c>
      <c r="Y18" s="52">
        <v>1684.9</v>
      </c>
      <c r="Z18" s="52">
        <v>1797.32</v>
      </c>
      <c r="AA18" s="52">
        <v>1779.13</v>
      </c>
      <c r="AB18" s="52">
        <v>1726.73</v>
      </c>
      <c r="AC18" s="52">
        <v>1624.81</v>
      </c>
      <c r="AD18" s="52">
        <v>1579.82</v>
      </c>
      <c r="AE18" s="52">
        <v>1383.18</v>
      </c>
      <c r="AF18" s="52">
        <v>1287.92</v>
      </c>
      <c r="AG18" s="52"/>
      <c r="AH18" s="52"/>
      <c r="AI18" s="52"/>
      <c r="AJ18" s="52"/>
      <c r="AK18" s="52"/>
      <c r="AL18" s="52">
        <v>4477.53</v>
      </c>
      <c r="AM18" s="52">
        <v>4421.4799999999996</v>
      </c>
      <c r="AN18" s="52">
        <v>4297.04</v>
      </c>
      <c r="AO18" s="52">
        <v>4382.6499999999996</v>
      </c>
      <c r="AP18" s="52">
        <v>4327.07</v>
      </c>
      <c r="AQ18" s="52">
        <v>4238.96</v>
      </c>
      <c r="AR18" s="52">
        <v>4435.7</v>
      </c>
      <c r="AS18" s="52">
        <v>4485.6499999999996</v>
      </c>
      <c r="AT18" s="52">
        <v>4224.33</v>
      </c>
      <c r="AU18" s="52">
        <v>4168.1099999999997</v>
      </c>
      <c r="AV18" s="52">
        <v>4168.4399999999996</v>
      </c>
      <c r="AW18" s="52">
        <v>3774.41</v>
      </c>
      <c r="AX18" s="52">
        <v>3615.79</v>
      </c>
      <c r="AY18" s="33"/>
      <c r="AZ18" s="33"/>
      <c r="BA18" s="33"/>
      <c r="BB18" s="33"/>
      <c r="BC18" s="33"/>
    </row>
    <row r="19" spans="1:55" ht="18" customHeight="1" x14ac:dyDescent="0.25">
      <c r="A19" s="49" t="s">
        <v>13</v>
      </c>
      <c r="B19" s="50">
        <v>2001.12</v>
      </c>
      <c r="C19" s="50">
        <v>1946.51</v>
      </c>
      <c r="D19" s="50">
        <v>1911.21</v>
      </c>
      <c r="E19" s="50">
        <v>1870.73</v>
      </c>
      <c r="F19" s="50">
        <v>1945.29</v>
      </c>
      <c r="G19" s="50">
        <v>1771.53</v>
      </c>
      <c r="H19" s="50">
        <v>1837.19</v>
      </c>
      <c r="I19" s="50">
        <v>1789.57</v>
      </c>
      <c r="J19" s="50">
        <v>1824.08</v>
      </c>
      <c r="K19" s="50">
        <v>1879.55</v>
      </c>
      <c r="L19" s="50">
        <v>1889.09</v>
      </c>
      <c r="M19" s="50">
        <v>1815.58</v>
      </c>
      <c r="N19" s="50">
        <v>1716.16</v>
      </c>
      <c r="O19" s="50"/>
      <c r="P19" s="50"/>
      <c r="Q19" s="50"/>
      <c r="R19" s="50"/>
      <c r="S19" s="50"/>
      <c r="T19" s="50">
        <v>2976.25</v>
      </c>
      <c r="U19" s="50">
        <v>2916.9</v>
      </c>
      <c r="V19" s="50">
        <v>2821.74</v>
      </c>
      <c r="W19" s="50">
        <v>2834.14</v>
      </c>
      <c r="X19" s="50">
        <v>2891.16</v>
      </c>
      <c r="Y19" s="50">
        <v>2790.29</v>
      </c>
      <c r="Z19" s="50">
        <v>2739.85</v>
      </c>
      <c r="AA19" s="50">
        <v>2716.21</v>
      </c>
      <c r="AB19" s="50">
        <v>2682.81</v>
      </c>
      <c r="AC19" s="50">
        <v>2614.1999999999998</v>
      </c>
      <c r="AD19" s="50">
        <v>2561.63</v>
      </c>
      <c r="AE19" s="50">
        <v>2381.92</v>
      </c>
      <c r="AF19" s="50">
        <v>2181.04</v>
      </c>
      <c r="AG19" s="50"/>
      <c r="AH19" s="50"/>
      <c r="AI19" s="50"/>
      <c r="AJ19" s="50"/>
      <c r="AK19" s="50"/>
      <c r="AL19" s="50">
        <v>4977.3599999999997</v>
      </c>
      <c r="AM19" s="50">
        <v>4863.41</v>
      </c>
      <c r="AN19" s="50">
        <v>4732.95</v>
      </c>
      <c r="AO19" s="50">
        <v>4704.87</v>
      </c>
      <c r="AP19" s="50">
        <v>4836.45</v>
      </c>
      <c r="AQ19" s="50">
        <v>4561.82</v>
      </c>
      <c r="AR19" s="50">
        <v>4577.04</v>
      </c>
      <c r="AS19" s="50">
        <v>4505.78</v>
      </c>
      <c r="AT19" s="50">
        <v>4506.8900000000003</v>
      </c>
      <c r="AU19" s="50">
        <v>4493.75</v>
      </c>
      <c r="AV19" s="50">
        <v>4450.72</v>
      </c>
      <c r="AW19" s="50">
        <v>4197.49</v>
      </c>
      <c r="AX19" s="50">
        <v>3897.2</v>
      </c>
      <c r="AY19" s="33"/>
      <c r="AZ19" s="33"/>
      <c r="BA19" s="33"/>
      <c r="BB19" s="33"/>
      <c r="BC19" s="33"/>
    </row>
    <row r="20" spans="1:55" ht="18" customHeight="1" x14ac:dyDescent="0.25">
      <c r="A20" s="51" t="s">
        <v>14</v>
      </c>
      <c r="B20" s="52">
        <v>305.89</v>
      </c>
      <c r="C20" s="52">
        <v>306.51</v>
      </c>
      <c r="D20" s="52">
        <v>315.47000000000003</v>
      </c>
      <c r="E20" s="52">
        <v>325.52999999999997</v>
      </c>
      <c r="F20" s="52">
        <v>333.03</v>
      </c>
      <c r="G20" s="52">
        <v>324.43</v>
      </c>
      <c r="H20" s="52">
        <v>329.65</v>
      </c>
      <c r="I20" s="52">
        <v>292.64</v>
      </c>
      <c r="J20" s="52">
        <v>297.70999999999998</v>
      </c>
      <c r="K20" s="52">
        <v>301.25</v>
      </c>
      <c r="L20" s="52">
        <v>309.02999999999997</v>
      </c>
      <c r="M20" s="52">
        <v>298.39</v>
      </c>
      <c r="N20" s="52">
        <v>305.24</v>
      </c>
      <c r="O20" s="52"/>
      <c r="P20" s="52"/>
      <c r="Q20" s="52"/>
      <c r="R20" s="52"/>
      <c r="S20" s="52"/>
      <c r="T20" s="52">
        <v>259.44</v>
      </c>
      <c r="U20" s="52">
        <v>255.6</v>
      </c>
      <c r="V20" s="52">
        <v>234.73</v>
      </c>
      <c r="W20" s="52">
        <v>209.66</v>
      </c>
      <c r="X20" s="52">
        <v>211.84</v>
      </c>
      <c r="Y20" s="52">
        <v>208.15</v>
      </c>
      <c r="Z20" s="52">
        <v>220.57</v>
      </c>
      <c r="AA20" s="52">
        <v>192.91</v>
      </c>
      <c r="AB20" s="52">
        <v>197.23</v>
      </c>
      <c r="AC20" s="52">
        <v>187.58</v>
      </c>
      <c r="AD20" s="52">
        <v>179.51</v>
      </c>
      <c r="AE20" s="52">
        <v>167.94</v>
      </c>
      <c r="AF20" s="52">
        <v>154.86000000000001</v>
      </c>
      <c r="AG20" s="52"/>
      <c r="AH20" s="52"/>
      <c r="AI20" s="52"/>
      <c r="AJ20" s="52"/>
      <c r="AK20" s="52"/>
      <c r="AL20" s="52">
        <v>565.32000000000005</v>
      </c>
      <c r="AM20" s="52">
        <v>562.11</v>
      </c>
      <c r="AN20" s="52">
        <v>550.20000000000005</v>
      </c>
      <c r="AO20" s="52">
        <v>535.17999999999995</v>
      </c>
      <c r="AP20" s="52">
        <v>544.87</v>
      </c>
      <c r="AQ20" s="52">
        <v>532.59</v>
      </c>
      <c r="AR20" s="52">
        <v>550.23</v>
      </c>
      <c r="AS20" s="52">
        <v>485.56</v>
      </c>
      <c r="AT20" s="52">
        <v>494.94</v>
      </c>
      <c r="AU20" s="52">
        <v>488.83</v>
      </c>
      <c r="AV20" s="52">
        <v>488.53</v>
      </c>
      <c r="AW20" s="52">
        <v>466.33</v>
      </c>
      <c r="AX20" s="52">
        <v>460.1</v>
      </c>
      <c r="AY20" s="33"/>
      <c r="AZ20" s="33"/>
      <c r="BA20" s="33"/>
      <c r="BB20" s="33"/>
      <c r="BC20" s="33"/>
    </row>
    <row r="21" spans="1:55" ht="18" customHeight="1" x14ac:dyDescent="0.25">
      <c r="A21" s="49" t="s">
        <v>15</v>
      </c>
      <c r="B21" s="50">
        <v>1630.63</v>
      </c>
      <c r="C21" s="50">
        <v>1605.96</v>
      </c>
      <c r="D21" s="50">
        <v>1550.46</v>
      </c>
      <c r="E21" s="50">
        <v>1622.03</v>
      </c>
      <c r="F21" s="50">
        <v>1535.81</v>
      </c>
      <c r="G21" s="50">
        <v>1531.89</v>
      </c>
      <c r="H21" s="50">
        <v>1524.62</v>
      </c>
      <c r="I21" s="50">
        <v>1571.15</v>
      </c>
      <c r="J21" s="50">
        <v>1518.79</v>
      </c>
      <c r="K21" s="50">
        <v>1552.77</v>
      </c>
      <c r="L21" s="50">
        <v>1574.12</v>
      </c>
      <c r="M21" s="50">
        <v>1455.45</v>
      </c>
      <c r="N21" s="50">
        <v>1457.61</v>
      </c>
      <c r="O21" s="50"/>
      <c r="P21" s="50"/>
      <c r="Q21" s="50"/>
      <c r="R21" s="50"/>
      <c r="S21" s="50"/>
      <c r="T21" s="50">
        <v>3440.35</v>
      </c>
      <c r="U21" s="50">
        <v>3354.58</v>
      </c>
      <c r="V21" s="50">
        <v>3220.8</v>
      </c>
      <c r="W21" s="50">
        <v>3243.79</v>
      </c>
      <c r="X21" s="50">
        <v>3250.98</v>
      </c>
      <c r="Y21" s="50">
        <v>3216.53</v>
      </c>
      <c r="Z21" s="50">
        <v>3264.5</v>
      </c>
      <c r="AA21" s="50">
        <v>3204.82</v>
      </c>
      <c r="AB21" s="50">
        <v>3184.51</v>
      </c>
      <c r="AC21" s="50">
        <v>3085.76</v>
      </c>
      <c r="AD21" s="50">
        <v>3042.89</v>
      </c>
      <c r="AE21" s="50">
        <v>2949.82</v>
      </c>
      <c r="AF21" s="50">
        <v>2874.97</v>
      </c>
      <c r="AG21" s="50"/>
      <c r="AH21" s="50"/>
      <c r="AI21" s="50"/>
      <c r="AJ21" s="50"/>
      <c r="AK21" s="50"/>
      <c r="AL21" s="50">
        <v>5070.9799999999996</v>
      </c>
      <c r="AM21" s="50">
        <v>4960.54</v>
      </c>
      <c r="AN21" s="50">
        <v>4771.26</v>
      </c>
      <c r="AO21" s="50">
        <v>4865.82</v>
      </c>
      <c r="AP21" s="50">
        <v>4786.79</v>
      </c>
      <c r="AQ21" s="50">
        <v>4748.42</v>
      </c>
      <c r="AR21" s="50">
        <v>4789.12</v>
      </c>
      <c r="AS21" s="50">
        <v>4775.97</v>
      </c>
      <c r="AT21" s="50">
        <v>4703.3</v>
      </c>
      <c r="AU21" s="50">
        <v>4638.53</v>
      </c>
      <c r="AV21" s="50">
        <v>4617.01</v>
      </c>
      <c r="AW21" s="50">
        <v>4405.2700000000004</v>
      </c>
      <c r="AX21" s="50">
        <v>4332.59</v>
      </c>
      <c r="AY21" s="33"/>
      <c r="AZ21" s="33"/>
      <c r="BA21" s="33"/>
      <c r="BB21" s="33"/>
      <c r="BC21" s="33"/>
    </row>
    <row r="22" spans="1:55" ht="18" customHeight="1" x14ac:dyDescent="0.25">
      <c r="A22" s="51" t="s">
        <v>16</v>
      </c>
      <c r="B22" s="52">
        <v>333</v>
      </c>
      <c r="C22" s="52">
        <v>333.45</v>
      </c>
      <c r="D22" s="52">
        <v>363.8</v>
      </c>
      <c r="E22" s="52">
        <v>414.46</v>
      </c>
      <c r="F22" s="52">
        <v>375.69</v>
      </c>
      <c r="G22" s="52">
        <v>381.18</v>
      </c>
      <c r="H22" s="52">
        <v>408.53</v>
      </c>
      <c r="I22" s="52">
        <v>418.95</v>
      </c>
      <c r="J22" s="52">
        <v>377.1</v>
      </c>
      <c r="K22" s="52">
        <v>380.16</v>
      </c>
      <c r="L22" s="52">
        <v>391.03</v>
      </c>
      <c r="M22" s="52">
        <v>415.67</v>
      </c>
      <c r="N22" s="52">
        <v>393.8</v>
      </c>
      <c r="O22" s="52"/>
      <c r="P22" s="52"/>
      <c r="Q22" s="52"/>
      <c r="R22" s="52"/>
      <c r="S22" s="52"/>
      <c r="T22" s="52">
        <v>319.8</v>
      </c>
      <c r="U22" s="52">
        <v>314.8</v>
      </c>
      <c r="V22" s="52">
        <v>292.45</v>
      </c>
      <c r="W22" s="52">
        <v>268.25</v>
      </c>
      <c r="X22" s="52">
        <v>247.14</v>
      </c>
      <c r="Y22" s="52">
        <v>268.01</v>
      </c>
      <c r="Z22" s="52">
        <v>293.87</v>
      </c>
      <c r="AA22" s="52">
        <v>271.70999999999998</v>
      </c>
      <c r="AB22" s="52">
        <v>281.01</v>
      </c>
      <c r="AC22" s="52">
        <v>277.58</v>
      </c>
      <c r="AD22" s="52">
        <v>284</v>
      </c>
      <c r="AE22" s="52">
        <v>284.16000000000003</v>
      </c>
      <c r="AF22" s="52">
        <v>267.55</v>
      </c>
      <c r="AG22" s="52"/>
      <c r="AH22" s="52"/>
      <c r="AI22" s="52"/>
      <c r="AJ22" s="52"/>
      <c r="AK22" s="52"/>
      <c r="AL22" s="52">
        <v>652.79999999999995</v>
      </c>
      <c r="AM22" s="52">
        <v>648.25</v>
      </c>
      <c r="AN22" s="52">
        <v>656.25</v>
      </c>
      <c r="AO22" s="52">
        <v>682.71</v>
      </c>
      <c r="AP22" s="52">
        <v>622.84</v>
      </c>
      <c r="AQ22" s="52">
        <v>649.19000000000005</v>
      </c>
      <c r="AR22" s="52">
        <v>702.4</v>
      </c>
      <c r="AS22" s="52">
        <v>690.67</v>
      </c>
      <c r="AT22" s="52">
        <v>658.11</v>
      </c>
      <c r="AU22" s="52">
        <v>657.74</v>
      </c>
      <c r="AV22" s="52">
        <v>675.04</v>
      </c>
      <c r="AW22" s="52">
        <v>699.83</v>
      </c>
      <c r="AX22" s="52">
        <v>661.36</v>
      </c>
      <c r="AY22" s="33"/>
      <c r="AZ22" s="33"/>
      <c r="BA22" s="33"/>
      <c r="BB22" s="33"/>
      <c r="BC22" s="33"/>
    </row>
    <row r="23" spans="1:55" ht="18" customHeight="1" x14ac:dyDescent="0.25">
      <c r="A23" s="49" t="s">
        <v>17</v>
      </c>
      <c r="B23" s="50">
        <v>91.43</v>
      </c>
      <c r="C23" s="50">
        <v>93.25</v>
      </c>
      <c r="D23" s="50">
        <v>96.35</v>
      </c>
      <c r="E23" s="50">
        <v>105.14</v>
      </c>
      <c r="F23" s="50">
        <v>99.9</v>
      </c>
      <c r="G23" s="50">
        <v>109.2</v>
      </c>
      <c r="H23" s="50">
        <v>109.8</v>
      </c>
      <c r="I23" s="50">
        <v>115.8</v>
      </c>
      <c r="J23" s="50">
        <v>96.98</v>
      </c>
      <c r="K23" s="50">
        <v>93.74</v>
      </c>
      <c r="L23" s="50">
        <v>96.89</v>
      </c>
      <c r="M23" s="50">
        <v>96.07</v>
      </c>
      <c r="N23" s="50">
        <v>94.03</v>
      </c>
      <c r="O23" s="50"/>
      <c r="P23" s="50"/>
      <c r="Q23" s="50"/>
      <c r="R23" s="50"/>
      <c r="S23" s="50"/>
      <c r="T23" s="50">
        <v>77.34</v>
      </c>
      <c r="U23" s="50">
        <v>67.709999999999994</v>
      </c>
      <c r="V23" s="50">
        <v>66.17</v>
      </c>
      <c r="W23" s="50">
        <v>81.38</v>
      </c>
      <c r="X23" s="50">
        <v>85.3</v>
      </c>
      <c r="Y23" s="50">
        <v>86.75</v>
      </c>
      <c r="Z23" s="50">
        <v>86.92</v>
      </c>
      <c r="AA23" s="50">
        <v>102.99</v>
      </c>
      <c r="AB23" s="50">
        <v>81.2</v>
      </c>
      <c r="AC23" s="50">
        <v>81.2</v>
      </c>
      <c r="AD23" s="50">
        <v>83.23</v>
      </c>
      <c r="AE23" s="50">
        <v>80.400000000000006</v>
      </c>
      <c r="AF23" s="50">
        <v>77.73</v>
      </c>
      <c r="AG23" s="50"/>
      <c r="AH23" s="50"/>
      <c r="AI23" s="50"/>
      <c r="AJ23" s="50"/>
      <c r="AK23" s="50"/>
      <c r="AL23" s="50">
        <v>168.78</v>
      </c>
      <c r="AM23" s="50">
        <v>160.94999999999999</v>
      </c>
      <c r="AN23" s="50">
        <v>162.52000000000001</v>
      </c>
      <c r="AO23" s="50">
        <v>186.53</v>
      </c>
      <c r="AP23" s="50">
        <v>185.2</v>
      </c>
      <c r="AQ23" s="50">
        <v>195.95</v>
      </c>
      <c r="AR23" s="50">
        <v>196.71</v>
      </c>
      <c r="AS23" s="50">
        <v>218.79</v>
      </c>
      <c r="AT23" s="50">
        <v>178.18</v>
      </c>
      <c r="AU23" s="50">
        <v>174.94</v>
      </c>
      <c r="AV23" s="50">
        <v>180.13</v>
      </c>
      <c r="AW23" s="50">
        <v>176.48</v>
      </c>
      <c r="AX23" s="50">
        <v>171.76</v>
      </c>
      <c r="AY23" s="33"/>
      <c r="AZ23" s="33"/>
      <c r="BA23" s="33"/>
      <c r="BB23" s="33"/>
      <c r="BC23" s="33"/>
    </row>
    <row r="24" spans="1:55" ht="18" customHeight="1" x14ac:dyDescent="0.25">
      <c r="A24" s="51" t="s">
        <v>18</v>
      </c>
      <c r="B24" s="52">
        <v>433.34</v>
      </c>
      <c r="C24" s="52">
        <v>415.38</v>
      </c>
      <c r="D24" s="52">
        <v>391.4</v>
      </c>
      <c r="E24" s="52">
        <v>364.08</v>
      </c>
      <c r="F24" s="52">
        <v>370.18</v>
      </c>
      <c r="G24" s="52">
        <v>385.31</v>
      </c>
      <c r="H24" s="52">
        <v>391.88</v>
      </c>
      <c r="I24" s="52">
        <v>377.28</v>
      </c>
      <c r="J24" s="52">
        <v>385.22</v>
      </c>
      <c r="K24" s="52">
        <v>378.83</v>
      </c>
      <c r="L24" s="52">
        <v>387.04</v>
      </c>
      <c r="M24" s="52">
        <v>368.55</v>
      </c>
      <c r="N24" s="52">
        <v>370.38</v>
      </c>
      <c r="O24" s="52"/>
      <c r="P24" s="52"/>
      <c r="Q24" s="52"/>
      <c r="R24" s="52"/>
      <c r="S24" s="52"/>
      <c r="T24" s="52">
        <v>419.31</v>
      </c>
      <c r="U24" s="52">
        <v>412.94</v>
      </c>
      <c r="V24" s="52">
        <v>439.45</v>
      </c>
      <c r="W24" s="52">
        <v>438.37</v>
      </c>
      <c r="X24" s="52">
        <v>450.64</v>
      </c>
      <c r="Y24" s="52">
        <v>431.31</v>
      </c>
      <c r="Z24" s="52">
        <v>432.01</v>
      </c>
      <c r="AA24" s="52">
        <v>425.01</v>
      </c>
      <c r="AB24" s="52">
        <v>419.23</v>
      </c>
      <c r="AC24" s="52">
        <v>407.75</v>
      </c>
      <c r="AD24" s="52">
        <v>406.73</v>
      </c>
      <c r="AE24" s="52">
        <v>379.57</v>
      </c>
      <c r="AF24" s="52">
        <v>367.08</v>
      </c>
      <c r="AG24" s="52"/>
      <c r="AH24" s="52"/>
      <c r="AI24" s="52"/>
      <c r="AJ24" s="52"/>
      <c r="AK24" s="52"/>
      <c r="AL24" s="52">
        <v>852.64</v>
      </c>
      <c r="AM24" s="52">
        <v>828.33</v>
      </c>
      <c r="AN24" s="52">
        <v>830.85</v>
      </c>
      <c r="AO24" s="52">
        <v>802.45</v>
      </c>
      <c r="AP24" s="52">
        <v>820.82</v>
      </c>
      <c r="AQ24" s="52">
        <v>816.62</v>
      </c>
      <c r="AR24" s="52">
        <v>823.89</v>
      </c>
      <c r="AS24" s="52">
        <v>802.29</v>
      </c>
      <c r="AT24" s="52">
        <v>804.44</v>
      </c>
      <c r="AU24" s="52">
        <v>786.58</v>
      </c>
      <c r="AV24" s="52">
        <v>793.78</v>
      </c>
      <c r="AW24" s="52">
        <v>748.12</v>
      </c>
      <c r="AX24" s="52">
        <v>737.46</v>
      </c>
      <c r="AY24" s="33"/>
      <c r="AZ24" s="33"/>
      <c r="BA24" s="33"/>
      <c r="BB24" s="33"/>
      <c r="BC24" s="33"/>
    </row>
    <row r="25" spans="1:55" ht="18" customHeight="1" x14ac:dyDescent="0.25">
      <c r="A25" s="49" t="s">
        <v>19</v>
      </c>
      <c r="B25" s="50">
        <v>115.46</v>
      </c>
      <c r="C25" s="50">
        <v>117.39</v>
      </c>
      <c r="D25" s="50">
        <v>113.57</v>
      </c>
      <c r="E25" s="50">
        <v>98.05</v>
      </c>
      <c r="F25" s="50">
        <v>100.34</v>
      </c>
      <c r="G25" s="50">
        <v>105.7</v>
      </c>
      <c r="H25" s="50">
        <v>116.16</v>
      </c>
      <c r="I25" s="50">
        <v>97.06</v>
      </c>
      <c r="J25" s="50">
        <v>112.02</v>
      </c>
      <c r="K25" s="50">
        <v>112.48</v>
      </c>
      <c r="L25" s="50">
        <v>117.4</v>
      </c>
      <c r="M25" s="50">
        <v>119.04</v>
      </c>
      <c r="N25" s="50">
        <v>121.95</v>
      </c>
      <c r="O25" s="50"/>
      <c r="P25" s="50"/>
      <c r="Q25" s="50"/>
      <c r="R25" s="50"/>
      <c r="S25" s="50"/>
      <c r="T25" s="50">
        <v>897.06</v>
      </c>
      <c r="U25" s="50">
        <v>882.91</v>
      </c>
      <c r="V25" s="50">
        <v>879.99</v>
      </c>
      <c r="W25" s="50">
        <v>911.1</v>
      </c>
      <c r="X25" s="50">
        <v>894.33</v>
      </c>
      <c r="Y25" s="50">
        <v>886.18</v>
      </c>
      <c r="Z25" s="50">
        <v>1043.68</v>
      </c>
      <c r="AA25" s="50">
        <v>1063.47</v>
      </c>
      <c r="AB25" s="50">
        <v>1037.9000000000001</v>
      </c>
      <c r="AC25" s="50">
        <v>1037.5999999999999</v>
      </c>
      <c r="AD25" s="50">
        <v>1033.3900000000001</v>
      </c>
      <c r="AE25" s="50">
        <v>1015.7</v>
      </c>
      <c r="AF25" s="50">
        <v>1020.21</v>
      </c>
      <c r="AG25" s="50"/>
      <c r="AH25" s="50"/>
      <c r="AI25" s="50"/>
      <c r="AJ25" s="50"/>
      <c r="AK25" s="50"/>
      <c r="AL25" s="50">
        <v>1012.52</v>
      </c>
      <c r="AM25" s="50">
        <v>1000.29</v>
      </c>
      <c r="AN25" s="50">
        <v>993.56</v>
      </c>
      <c r="AO25" s="50">
        <v>1009.15</v>
      </c>
      <c r="AP25" s="50">
        <v>994.67</v>
      </c>
      <c r="AQ25" s="50">
        <v>991.88</v>
      </c>
      <c r="AR25" s="50">
        <v>1159.8399999999999</v>
      </c>
      <c r="AS25" s="50">
        <v>1160.53</v>
      </c>
      <c r="AT25" s="50">
        <v>1149.92</v>
      </c>
      <c r="AU25" s="50">
        <v>1150.08</v>
      </c>
      <c r="AV25" s="50">
        <v>1150.79</v>
      </c>
      <c r="AW25" s="50">
        <v>1134.74</v>
      </c>
      <c r="AX25" s="50">
        <v>1142.17</v>
      </c>
      <c r="AY25" s="33"/>
      <c r="AZ25" s="33"/>
      <c r="BA25" s="33"/>
      <c r="BB25" s="33"/>
      <c r="BC25" s="33"/>
    </row>
    <row r="26" spans="1:55" ht="18" customHeight="1" x14ac:dyDescent="0.25">
      <c r="A26" s="51" t="s">
        <v>20</v>
      </c>
      <c r="B26" s="52">
        <v>80.39</v>
      </c>
      <c r="C26" s="52">
        <v>74.23</v>
      </c>
      <c r="D26" s="52">
        <v>71.75</v>
      </c>
      <c r="E26" s="52">
        <v>77.77</v>
      </c>
      <c r="F26" s="52">
        <v>82.05</v>
      </c>
      <c r="G26" s="52">
        <v>78.53</v>
      </c>
      <c r="H26" s="52">
        <v>82.05</v>
      </c>
      <c r="I26" s="52">
        <v>88.15</v>
      </c>
      <c r="J26" s="52">
        <v>78.290000000000006</v>
      </c>
      <c r="K26" s="52">
        <v>75.98</v>
      </c>
      <c r="L26" s="52">
        <v>76.16</v>
      </c>
      <c r="M26" s="52">
        <v>83.89</v>
      </c>
      <c r="N26" s="52">
        <v>84.52</v>
      </c>
      <c r="O26" s="52"/>
      <c r="P26" s="52"/>
      <c r="Q26" s="52"/>
      <c r="R26" s="52"/>
      <c r="S26" s="52"/>
      <c r="T26" s="52">
        <v>282.92</v>
      </c>
      <c r="U26" s="52">
        <v>281.47000000000003</v>
      </c>
      <c r="V26" s="52">
        <v>297.26</v>
      </c>
      <c r="W26" s="52">
        <v>316.39999999999998</v>
      </c>
      <c r="X26" s="52">
        <v>319.45999999999998</v>
      </c>
      <c r="Y26" s="52">
        <v>303.38</v>
      </c>
      <c r="Z26" s="52">
        <v>301.64999999999998</v>
      </c>
      <c r="AA26" s="52">
        <v>317.36</v>
      </c>
      <c r="AB26" s="52">
        <v>303.06</v>
      </c>
      <c r="AC26" s="52">
        <v>314.33999999999997</v>
      </c>
      <c r="AD26" s="52">
        <v>311.27</v>
      </c>
      <c r="AE26" s="52">
        <v>304.92</v>
      </c>
      <c r="AF26" s="52">
        <v>302.56</v>
      </c>
      <c r="AG26" s="52"/>
      <c r="AH26" s="52"/>
      <c r="AI26" s="52"/>
      <c r="AJ26" s="52"/>
      <c r="AK26" s="52"/>
      <c r="AL26" s="52">
        <v>363.31</v>
      </c>
      <c r="AM26" s="52">
        <v>355.7</v>
      </c>
      <c r="AN26" s="52">
        <v>369.01</v>
      </c>
      <c r="AO26" s="52">
        <v>394.17</v>
      </c>
      <c r="AP26" s="52">
        <v>401.51</v>
      </c>
      <c r="AQ26" s="52">
        <v>381.92</v>
      </c>
      <c r="AR26" s="52">
        <v>383.7</v>
      </c>
      <c r="AS26" s="52">
        <v>405.51</v>
      </c>
      <c r="AT26" s="52">
        <v>381.35</v>
      </c>
      <c r="AU26" s="52">
        <v>390.32</v>
      </c>
      <c r="AV26" s="52">
        <v>387.43</v>
      </c>
      <c r="AW26" s="52">
        <v>388.81</v>
      </c>
      <c r="AX26" s="52">
        <v>387.08</v>
      </c>
      <c r="AY26" s="33"/>
      <c r="AZ26" s="33"/>
      <c r="BA26" s="33"/>
      <c r="BB26" s="33"/>
      <c r="BC26" s="33"/>
    </row>
    <row r="27" spans="1:55" ht="18" customHeight="1" x14ac:dyDescent="0.25">
      <c r="A27" s="49" t="s">
        <v>21</v>
      </c>
      <c r="B27" s="50">
        <v>32.39</v>
      </c>
      <c r="C27" s="50">
        <v>32.31</v>
      </c>
      <c r="D27" s="50">
        <v>33.229999999999997</v>
      </c>
      <c r="E27" s="50">
        <v>45.76</v>
      </c>
      <c r="F27" s="50">
        <v>40.78</v>
      </c>
      <c r="G27" s="50">
        <v>39.450000000000003</v>
      </c>
      <c r="H27" s="50">
        <v>41.32</v>
      </c>
      <c r="I27" s="50">
        <v>48.72</v>
      </c>
      <c r="J27" s="50">
        <v>41.07</v>
      </c>
      <c r="K27" s="50">
        <v>40.61</v>
      </c>
      <c r="L27" s="50">
        <v>42.84</v>
      </c>
      <c r="M27" s="50">
        <v>48.34</v>
      </c>
      <c r="N27" s="50">
        <v>47.98</v>
      </c>
      <c r="O27" s="50"/>
      <c r="P27" s="50"/>
      <c r="Q27" s="50"/>
      <c r="R27" s="50"/>
      <c r="S27" s="50"/>
      <c r="T27" s="50">
        <v>115.66</v>
      </c>
      <c r="U27" s="50">
        <v>109.59</v>
      </c>
      <c r="V27" s="50">
        <v>103.72</v>
      </c>
      <c r="W27" s="50">
        <v>99.6</v>
      </c>
      <c r="X27" s="50">
        <v>105.55</v>
      </c>
      <c r="Y27" s="50">
        <v>109.37</v>
      </c>
      <c r="Z27" s="50">
        <v>106.38</v>
      </c>
      <c r="AA27" s="50">
        <v>99.41</v>
      </c>
      <c r="AB27" s="50">
        <v>102.42</v>
      </c>
      <c r="AC27" s="50">
        <v>96.85</v>
      </c>
      <c r="AD27" s="50">
        <v>96.32</v>
      </c>
      <c r="AE27" s="50">
        <v>89.55</v>
      </c>
      <c r="AF27" s="50">
        <v>88.95</v>
      </c>
      <c r="AG27" s="50"/>
      <c r="AH27" s="50"/>
      <c r="AI27" s="50"/>
      <c r="AJ27" s="50"/>
      <c r="AK27" s="50"/>
      <c r="AL27" s="50">
        <v>148.05000000000001</v>
      </c>
      <c r="AM27" s="50">
        <v>141.9</v>
      </c>
      <c r="AN27" s="50">
        <v>136.94999999999999</v>
      </c>
      <c r="AO27" s="50">
        <v>145.36000000000001</v>
      </c>
      <c r="AP27" s="50">
        <v>146.32</v>
      </c>
      <c r="AQ27" s="50">
        <v>148.82</v>
      </c>
      <c r="AR27" s="50">
        <v>147.69999999999999</v>
      </c>
      <c r="AS27" s="50">
        <v>148.13</v>
      </c>
      <c r="AT27" s="50">
        <v>143.49</v>
      </c>
      <c r="AU27" s="50">
        <v>137.46</v>
      </c>
      <c r="AV27" s="50">
        <v>139.16</v>
      </c>
      <c r="AW27" s="50">
        <v>137.88</v>
      </c>
      <c r="AX27" s="50">
        <v>136.93</v>
      </c>
      <c r="AY27" s="33"/>
      <c r="AZ27" s="33"/>
      <c r="BA27" s="33"/>
      <c r="BB27" s="33"/>
      <c r="BC27" s="33"/>
    </row>
    <row r="28" spans="1:55" ht="18" customHeight="1" x14ac:dyDescent="0.25">
      <c r="A28" s="51" t="s">
        <v>22</v>
      </c>
      <c r="B28" s="52">
        <v>58.17</v>
      </c>
      <c r="C28" s="52">
        <v>56.54</v>
      </c>
      <c r="D28" s="52">
        <v>52.05</v>
      </c>
      <c r="E28" s="52">
        <v>60.97</v>
      </c>
      <c r="F28" s="52">
        <v>62.51</v>
      </c>
      <c r="G28" s="52">
        <v>61.21</v>
      </c>
      <c r="H28" s="52">
        <v>65.959999999999994</v>
      </c>
      <c r="I28" s="52">
        <v>72.48</v>
      </c>
      <c r="J28" s="52">
        <v>60.83</v>
      </c>
      <c r="K28" s="52">
        <v>60.9</v>
      </c>
      <c r="L28" s="52">
        <v>62.6</v>
      </c>
      <c r="M28" s="52">
        <v>66.209999999999994</v>
      </c>
      <c r="N28" s="52">
        <v>68.7</v>
      </c>
      <c r="O28" s="52"/>
      <c r="P28" s="52"/>
      <c r="Q28" s="52"/>
      <c r="R28" s="52"/>
      <c r="S28" s="52"/>
      <c r="T28" s="52">
        <v>131.69999999999999</v>
      </c>
      <c r="U28" s="52">
        <v>132.68</v>
      </c>
      <c r="V28" s="52">
        <v>129.69</v>
      </c>
      <c r="W28" s="52">
        <v>122.31</v>
      </c>
      <c r="X28" s="52">
        <v>120.37</v>
      </c>
      <c r="Y28" s="52">
        <v>128.28</v>
      </c>
      <c r="Z28" s="52">
        <v>132.47999999999999</v>
      </c>
      <c r="AA28" s="52">
        <v>116.68</v>
      </c>
      <c r="AB28" s="52">
        <v>134.87</v>
      </c>
      <c r="AC28" s="52">
        <v>123.26</v>
      </c>
      <c r="AD28" s="52">
        <v>131.32</v>
      </c>
      <c r="AE28" s="52">
        <v>128.35</v>
      </c>
      <c r="AF28" s="52">
        <v>120.33</v>
      </c>
      <c r="AG28" s="52"/>
      <c r="AH28" s="52"/>
      <c r="AI28" s="52"/>
      <c r="AJ28" s="52"/>
      <c r="AK28" s="52"/>
      <c r="AL28" s="52">
        <v>189.88</v>
      </c>
      <c r="AM28" s="52">
        <v>189.21</v>
      </c>
      <c r="AN28" s="52">
        <v>181.74</v>
      </c>
      <c r="AO28" s="52">
        <v>183.27</v>
      </c>
      <c r="AP28" s="52">
        <v>182.88</v>
      </c>
      <c r="AQ28" s="52">
        <v>189.5</v>
      </c>
      <c r="AR28" s="52">
        <v>198.44</v>
      </c>
      <c r="AS28" s="52">
        <v>189.16</v>
      </c>
      <c r="AT28" s="52">
        <v>195.7</v>
      </c>
      <c r="AU28" s="52">
        <v>184.16</v>
      </c>
      <c r="AV28" s="52">
        <v>193.92</v>
      </c>
      <c r="AW28" s="52">
        <v>194.56</v>
      </c>
      <c r="AX28" s="52">
        <v>189.03</v>
      </c>
      <c r="AY28" s="33"/>
      <c r="AZ28" s="33"/>
      <c r="BA28" s="33"/>
      <c r="BB28" s="33"/>
      <c r="BC28" s="33"/>
    </row>
    <row r="29" spans="1:55" ht="18" customHeight="1" x14ac:dyDescent="0.25">
      <c r="A29" s="49" t="s">
        <v>23</v>
      </c>
      <c r="B29" s="50">
        <v>95.2</v>
      </c>
      <c r="C29" s="50">
        <v>91.52</v>
      </c>
      <c r="D29" s="50">
        <v>90.42</v>
      </c>
      <c r="E29" s="50">
        <v>98.88</v>
      </c>
      <c r="F29" s="50">
        <v>97.89</v>
      </c>
      <c r="G29" s="50">
        <v>98.48</v>
      </c>
      <c r="H29" s="50">
        <v>86.82</v>
      </c>
      <c r="I29" s="50">
        <v>80.819999999999993</v>
      </c>
      <c r="J29" s="50">
        <v>88.04</v>
      </c>
      <c r="K29" s="50">
        <v>89.64</v>
      </c>
      <c r="L29" s="50">
        <v>94.05</v>
      </c>
      <c r="M29" s="50">
        <v>102.39</v>
      </c>
      <c r="N29" s="50">
        <v>100.45</v>
      </c>
      <c r="O29" s="50"/>
      <c r="P29" s="50"/>
      <c r="Q29" s="50"/>
      <c r="R29" s="50"/>
      <c r="S29" s="50"/>
      <c r="T29" s="50">
        <v>158.13</v>
      </c>
      <c r="U29" s="50">
        <v>154.59</v>
      </c>
      <c r="V29" s="50">
        <v>147.54</v>
      </c>
      <c r="W29" s="50">
        <v>157.03</v>
      </c>
      <c r="X29" s="50">
        <v>155.71</v>
      </c>
      <c r="Y29" s="50">
        <v>154.19999999999999</v>
      </c>
      <c r="Z29" s="50">
        <v>126.06</v>
      </c>
      <c r="AA29" s="50">
        <v>129.16</v>
      </c>
      <c r="AB29" s="50">
        <v>124.88</v>
      </c>
      <c r="AC29" s="50">
        <v>121.6</v>
      </c>
      <c r="AD29" s="50">
        <v>126.12</v>
      </c>
      <c r="AE29" s="50">
        <v>116.28</v>
      </c>
      <c r="AF29" s="50">
        <v>118.44</v>
      </c>
      <c r="AG29" s="50"/>
      <c r="AH29" s="50"/>
      <c r="AI29" s="50"/>
      <c r="AJ29" s="50"/>
      <c r="AK29" s="50"/>
      <c r="AL29" s="50">
        <v>253.34</v>
      </c>
      <c r="AM29" s="50">
        <v>246.11</v>
      </c>
      <c r="AN29" s="50">
        <v>237.96</v>
      </c>
      <c r="AO29" s="50">
        <v>255.91</v>
      </c>
      <c r="AP29" s="50">
        <v>253.6</v>
      </c>
      <c r="AQ29" s="50">
        <v>252.68</v>
      </c>
      <c r="AR29" s="50">
        <v>212.89</v>
      </c>
      <c r="AS29" s="50">
        <v>209.99</v>
      </c>
      <c r="AT29" s="50">
        <v>212.92</v>
      </c>
      <c r="AU29" s="50">
        <v>211.24</v>
      </c>
      <c r="AV29" s="50">
        <v>220.17</v>
      </c>
      <c r="AW29" s="50">
        <v>218.67</v>
      </c>
      <c r="AX29" s="50">
        <v>218.9</v>
      </c>
      <c r="AY29" s="33"/>
      <c r="AZ29" s="33"/>
      <c r="BA29" s="33"/>
      <c r="BB29" s="33"/>
      <c r="BC29" s="33"/>
    </row>
    <row r="30" spans="1:55" ht="18" customHeight="1" x14ac:dyDescent="0.25">
      <c r="A30" s="51" t="s">
        <v>24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13.05</v>
      </c>
      <c r="I30" s="52">
        <v>13.32</v>
      </c>
      <c r="J30" s="52">
        <v>14.21</v>
      </c>
      <c r="K30" s="52">
        <v>17.25</v>
      </c>
      <c r="L30" s="52">
        <v>18.02</v>
      </c>
      <c r="M30" s="52">
        <v>21.81</v>
      </c>
      <c r="N30" s="52">
        <v>22.54</v>
      </c>
      <c r="O30" s="52"/>
      <c r="P30" s="52"/>
      <c r="Q30" s="52"/>
      <c r="R30" s="52"/>
      <c r="S30" s="52"/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26.64</v>
      </c>
      <c r="AA30" s="52">
        <v>27.61</v>
      </c>
      <c r="AB30" s="52">
        <v>26.91</v>
      </c>
      <c r="AC30" s="52">
        <v>29.78</v>
      </c>
      <c r="AD30" s="52">
        <v>31.45</v>
      </c>
      <c r="AE30" s="52">
        <v>26.75</v>
      </c>
      <c r="AF30" s="52">
        <v>27.81</v>
      </c>
      <c r="AG30" s="52"/>
      <c r="AH30" s="52"/>
      <c r="AI30" s="52"/>
      <c r="AJ30" s="52"/>
      <c r="AK30" s="52"/>
      <c r="AL30" s="52">
        <v>0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39.69</v>
      </c>
      <c r="AS30" s="52">
        <v>40.93</v>
      </c>
      <c r="AT30" s="52">
        <v>41.12</v>
      </c>
      <c r="AU30" s="52">
        <v>47.03</v>
      </c>
      <c r="AV30" s="52">
        <v>49.47</v>
      </c>
      <c r="AW30" s="52">
        <v>48.56</v>
      </c>
      <c r="AX30" s="52">
        <v>50.35</v>
      </c>
      <c r="AY30" s="33"/>
      <c r="AZ30" s="33"/>
      <c r="BA30" s="33"/>
      <c r="BB30" s="33"/>
      <c r="BC30" s="33"/>
    </row>
    <row r="31" spans="1:55" ht="18" customHeight="1" x14ac:dyDescent="0.25">
      <c r="A31" s="49" t="s">
        <v>25</v>
      </c>
      <c r="B31" s="50">
        <v>74.38</v>
      </c>
      <c r="C31" s="50">
        <v>66.81</v>
      </c>
      <c r="D31" s="50">
        <v>63.81</v>
      </c>
      <c r="E31" s="50">
        <v>65.06</v>
      </c>
      <c r="F31" s="50">
        <v>59.18</v>
      </c>
      <c r="G31" s="50">
        <v>60.08</v>
      </c>
      <c r="H31" s="50">
        <v>60.71</v>
      </c>
      <c r="I31" s="50">
        <v>58</v>
      </c>
      <c r="J31" s="50">
        <v>60.62</v>
      </c>
      <c r="K31" s="50">
        <v>59.73</v>
      </c>
      <c r="L31" s="50">
        <v>59.82</v>
      </c>
      <c r="M31" s="50">
        <v>59.95</v>
      </c>
      <c r="N31" s="50">
        <v>63.88</v>
      </c>
      <c r="O31" s="50"/>
      <c r="P31" s="50"/>
      <c r="Q31" s="50"/>
      <c r="R31" s="50"/>
      <c r="S31" s="50"/>
      <c r="T31" s="50">
        <v>114.74</v>
      </c>
      <c r="U31" s="50">
        <v>110.72</v>
      </c>
      <c r="V31" s="50">
        <v>120.59</v>
      </c>
      <c r="W31" s="50">
        <v>135.1</v>
      </c>
      <c r="X31" s="50">
        <v>149.05000000000001</v>
      </c>
      <c r="Y31" s="50">
        <v>137.47999999999999</v>
      </c>
      <c r="Z31" s="50">
        <v>147.83000000000001</v>
      </c>
      <c r="AA31" s="50">
        <v>159.13999999999999</v>
      </c>
      <c r="AB31" s="50">
        <v>142.19999999999999</v>
      </c>
      <c r="AC31" s="50">
        <v>140.62</v>
      </c>
      <c r="AD31" s="50">
        <v>139.05000000000001</v>
      </c>
      <c r="AE31" s="50">
        <v>134.9</v>
      </c>
      <c r="AF31" s="50">
        <v>129.43</v>
      </c>
      <c r="AG31" s="50"/>
      <c r="AH31" s="50"/>
      <c r="AI31" s="50"/>
      <c r="AJ31" s="50"/>
      <c r="AK31" s="50"/>
      <c r="AL31" s="50">
        <v>189.12</v>
      </c>
      <c r="AM31" s="50">
        <v>177.54</v>
      </c>
      <c r="AN31" s="50">
        <v>184.4</v>
      </c>
      <c r="AO31" s="50">
        <v>200.16</v>
      </c>
      <c r="AP31" s="50">
        <v>208.23</v>
      </c>
      <c r="AQ31" s="50">
        <v>197.56</v>
      </c>
      <c r="AR31" s="50">
        <v>208.54</v>
      </c>
      <c r="AS31" s="50">
        <v>217.15</v>
      </c>
      <c r="AT31" s="50">
        <v>202.82</v>
      </c>
      <c r="AU31" s="50">
        <v>200.35</v>
      </c>
      <c r="AV31" s="50">
        <v>198.88</v>
      </c>
      <c r="AW31" s="50">
        <v>194.85</v>
      </c>
      <c r="AX31" s="50">
        <v>193.31</v>
      </c>
      <c r="AY31" s="33"/>
      <c r="AZ31" s="33"/>
      <c r="BA31" s="33"/>
      <c r="BB31" s="33"/>
      <c r="BC31" s="33"/>
    </row>
    <row r="32" spans="1:55" ht="18" customHeight="1" x14ac:dyDescent="0.25">
      <c r="A32" s="51" t="s">
        <v>26</v>
      </c>
      <c r="B32" s="52">
        <v>61.17</v>
      </c>
      <c r="C32" s="52">
        <v>60.2</v>
      </c>
      <c r="D32" s="52">
        <v>59.79</v>
      </c>
      <c r="E32" s="52">
        <v>64.319999999999993</v>
      </c>
      <c r="F32" s="52">
        <v>67.08</v>
      </c>
      <c r="G32" s="52">
        <v>71.650000000000006</v>
      </c>
      <c r="H32" s="52">
        <v>77.97</v>
      </c>
      <c r="I32" s="52">
        <v>79.25</v>
      </c>
      <c r="J32" s="52">
        <v>75.45</v>
      </c>
      <c r="K32" s="52">
        <v>75.900000000000006</v>
      </c>
      <c r="L32" s="52">
        <v>77.98</v>
      </c>
      <c r="M32" s="52">
        <v>81.56</v>
      </c>
      <c r="N32" s="52">
        <v>85.03</v>
      </c>
      <c r="O32" s="52"/>
      <c r="P32" s="52"/>
      <c r="Q32" s="52"/>
      <c r="R32" s="52"/>
      <c r="S32" s="52"/>
      <c r="T32" s="52">
        <v>357.47</v>
      </c>
      <c r="U32" s="52">
        <v>349.4</v>
      </c>
      <c r="V32" s="52">
        <v>345.63</v>
      </c>
      <c r="W32" s="52">
        <v>335.78</v>
      </c>
      <c r="X32" s="52">
        <v>325.57</v>
      </c>
      <c r="Y32" s="52">
        <v>315.41000000000003</v>
      </c>
      <c r="Z32" s="52">
        <v>343.66</v>
      </c>
      <c r="AA32" s="52">
        <v>327.08999999999997</v>
      </c>
      <c r="AB32" s="52">
        <v>345.07</v>
      </c>
      <c r="AC32" s="52">
        <v>337.25</v>
      </c>
      <c r="AD32" s="52">
        <v>339.88</v>
      </c>
      <c r="AE32" s="52">
        <v>341.72</v>
      </c>
      <c r="AF32" s="52">
        <v>335.18</v>
      </c>
      <c r="AG32" s="52"/>
      <c r="AH32" s="52"/>
      <c r="AI32" s="52"/>
      <c r="AJ32" s="52"/>
      <c r="AK32" s="52"/>
      <c r="AL32" s="52">
        <v>418.64</v>
      </c>
      <c r="AM32" s="52">
        <v>409.6</v>
      </c>
      <c r="AN32" s="52">
        <v>405.42</v>
      </c>
      <c r="AO32" s="52">
        <v>400.09</v>
      </c>
      <c r="AP32" s="52">
        <v>392.65</v>
      </c>
      <c r="AQ32" s="52">
        <v>387.06</v>
      </c>
      <c r="AR32" s="52">
        <v>421.62</v>
      </c>
      <c r="AS32" s="52">
        <v>406.34</v>
      </c>
      <c r="AT32" s="52">
        <v>420.52</v>
      </c>
      <c r="AU32" s="52">
        <v>413.15</v>
      </c>
      <c r="AV32" s="52">
        <v>417.87</v>
      </c>
      <c r="AW32" s="52">
        <v>423.27</v>
      </c>
      <c r="AX32" s="52">
        <v>420.21</v>
      </c>
      <c r="AY32" s="33"/>
      <c r="AZ32" s="33"/>
      <c r="BA32" s="33"/>
      <c r="BB32" s="33"/>
      <c r="BC32" s="33"/>
    </row>
    <row r="33" spans="1:55" ht="18" customHeight="1" x14ac:dyDescent="0.25">
      <c r="A33" s="49" t="s">
        <v>27</v>
      </c>
      <c r="B33" s="50">
        <v>129.19999999999999</v>
      </c>
      <c r="C33" s="50">
        <v>133.62</v>
      </c>
      <c r="D33" s="50">
        <v>147.97</v>
      </c>
      <c r="E33" s="50">
        <v>160.53</v>
      </c>
      <c r="F33" s="50">
        <v>162.49</v>
      </c>
      <c r="G33" s="50">
        <v>154.4</v>
      </c>
      <c r="H33" s="50">
        <v>146.41999999999999</v>
      </c>
      <c r="I33" s="50">
        <v>157.18</v>
      </c>
      <c r="J33" s="50">
        <v>149.13</v>
      </c>
      <c r="K33" s="50">
        <v>150.6</v>
      </c>
      <c r="L33" s="50">
        <v>153.56</v>
      </c>
      <c r="M33" s="50">
        <v>166.5</v>
      </c>
      <c r="N33" s="50">
        <v>167.93</v>
      </c>
      <c r="O33" s="50"/>
      <c r="P33" s="50"/>
      <c r="Q33" s="50"/>
      <c r="R33" s="50"/>
      <c r="S33" s="50"/>
      <c r="T33" s="50">
        <v>696.6</v>
      </c>
      <c r="U33" s="50">
        <v>672.29</v>
      </c>
      <c r="V33" s="50">
        <v>639.69000000000005</v>
      </c>
      <c r="W33" s="50">
        <v>696.91</v>
      </c>
      <c r="X33" s="50">
        <v>701.81</v>
      </c>
      <c r="Y33" s="50">
        <v>651.95000000000005</v>
      </c>
      <c r="Z33" s="50">
        <v>651.29999999999995</v>
      </c>
      <c r="AA33" s="50">
        <v>707.34</v>
      </c>
      <c r="AB33" s="50">
        <v>657.9</v>
      </c>
      <c r="AC33" s="50">
        <v>646.21</v>
      </c>
      <c r="AD33" s="50">
        <v>659.51</v>
      </c>
      <c r="AE33" s="50">
        <v>659.47</v>
      </c>
      <c r="AF33" s="50">
        <v>624.70000000000005</v>
      </c>
      <c r="AG33" s="50"/>
      <c r="AH33" s="50"/>
      <c r="AI33" s="50"/>
      <c r="AJ33" s="50"/>
      <c r="AK33" s="50"/>
      <c r="AL33" s="50">
        <v>825.79</v>
      </c>
      <c r="AM33" s="50">
        <v>805.92</v>
      </c>
      <c r="AN33" s="50">
        <v>787.66</v>
      </c>
      <c r="AO33" s="50">
        <v>857.45</v>
      </c>
      <c r="AP33" s="50">
        <v>864.3</v>
      </c>
      <c r="AQ33" s="50">
        <v>806.35</v>
      </c>
      <c r="AR33" s="50">
        <v>797.72</v>
      </c>
      <c r="AS33" s="50">
        <v>864.51</v>
      </c>
      <c r="AT33" s="50">
        <v>807.03</v>
      </c>
      <c r="AU33" s="50">
        <v>796.81</v>
      </c>
      <c r="AV33" s="50">
        <v>813.07</v>
      </c>
      <c r="AW33" s="50">
        <v>825.97</v>
      </c>
      <c r="AX33" s="50">
        <v>792.63</v>
      </c>
      <c r="AY33" s="33"/>
      <c r="AZ33" s="33"/>
      <c r="BA33" s="33"/>
      <c r="BB33" s="33"/>
      <c r="BC33" s="33"/>
    </row>
    <row r="34" spans="1:55" ht="18" customHeight="1" x14ac:dyDescent="0.25">
      <c r="A34" s="51" t="s">
        <v>28</v>
      </c>
      <c r="B34" s="52">
        <v>31.56</v>
      </c>
      <c r="C34" s="52">
        <v>29.56</v>
      </c>
      <c r="D34" s="52">
        <v>31.72</v>
      </c>
      <c r="E34" s="52">
        <v>36.71</v>
      </c>
      <c r="F34" s="52">
        <v>48.25</v>
      </c>
      <c r="G34" s="52">
        <v>45.79</v>
      </c>
      <c r="H34" s="52">
        <v>52.06</v>
      </c>
      <c r="I34" s="52">
        <v>56.77</v>
      </c>
      <c r="J34" s="52">
        <v>51.01</v>
      </c>
      <c r="K34" s="52">
        <v>53.18</v>
      </c>
      <c r="L34" s="52">
        <v>62.75</v>
      </c>
      <c r="M34" s="52">
        <v>67.959999999999994</v>
      </c>
      <c r="N34" s="52">
        <v>66.41</v>
      </c>
      <c r="O34" s="52"/>
      <c r="P34" s="52"/>
      <c r="Q34" s="52"/>
      <c r="R34" s="52"/>
      <c r="S34" s="52"/>
      <c r="T34" s="52">
        <v>284.77</v>
      </c>
      <c r="U34" s="52">
        <v>274.7</v>
      </c>
      <c r="V34" s="52">
        <v>269.99</v>
      </c>
      <c r="W34" s="52">
        <v>290</v>
      </c>
      <c r="X34" s="52">
        <v>294.01</v>
      </c>
      <c r="Y34" s="52">
        <v>268.3</v>
      </c>
      <c r="Z34" s="52">
        <v>269.82</v>
      </c>
      <c r="AA34" s="52">
        <v>288.25</v>
      </c>
      <c r="AB34" s="52">
        <v>275.86</v>
      </c>
      <c r="AC34" s="52">
        <v>274.11</v>
      </c>
      <c r="AD34" s="52">
        <v>268.95999999999998</v>
      </c>
      <c r="AE34" s="52">
        <v>245.19</v>
      </c>
      <c r="AF34" s="52">
        <v>240.69</v>
      </c>
      <c r="AG34" s="52"/>
      <c r="AH34" s="52"/>
      <c r="AI34" s="52"/>
      <c r="AJ34" s="52"/>
      <c r="AK34" s="52"/>
      <c r="AL34" s="52">
        <v>316.33</v>
      </c>
      <c r="AM34" s="52">
        <v>304.25</v>
      </c>
      <c r="AN34" s="52">
        <v>301.70999999999998</v>
      </c>
      <c r="AO34" s="52">
        <v>326.70999999999998</v>
      </c>
      <c r="AP34" s="52">
        <v>342.25</v>
      </c>
      <c r="AQ34" s="52">
        <v>314.08999999999997</v>
      </c>
      <c r="AR34" s="52">
        <v>321.88</v>
      </c>
      <c r="AS34" s="52">
        <v>345.02</v>
      </c>
      <c r="AT34" s="52">
        <v>326.86</v>
      </c>
      <c r="AU34" s="52">
        <v>327.29000000000002</v>
      </c>
      <c r="AV34" s="52">
        <v>331.71</v>
      </c>
      <c r="AW34" s="52">
        <v>313.16000000000003</v>
      </c>
      <c r="AX34" s="52">
        <v>307.10000000000002</v>
      </c>
      <c r="AY34" s="33"/>
      <c r="AZ34" s="33"/>
      <c r="BA34" s="33"/>
      <c r="BB34" s="33"/>
      <c r="BC34" s="33"/>
    </row>
    <row r="35" spans="1:55" ht="18" customHeight="1" x14ac:dyDescent="0.25">
      <c r="A35" s="49" t="s">
        <v>29</v>
      </c>
      <c r="B35" s="50">
        <v>16.55</v>
      </c>
      <c r="C35" s="50">
        <v>17.84</v>
      </c>
      <c r="D35" s="50">
        <v>17.84</v>
      </c>
      <c r="E35" s="50">
        <v>22.84</v>
      </c>
      <c r="F35" s="50">
        <v>25.21</v>
      </c>
      <c r="G35" s="50">
        <v>23.88</v>
      </c>
      <c r="H35" s="50">
        <v>25.36</v>
      </c>
      <c r="I35" s="50">
        <v>27.01</v>
      </c>
      <c r="J35" s="50">
        <v>24.08</v>
      </c>
      <c r="K35" s="50">
        <v>24.02</v>
      </c>
      <c r="L35" s="50">
        <v>23.87</v>
      </c>
      <c r="M35" s="50">
        <v>21.23</v>
      </c>
      <c r="N35" s="50">
        <v>24.06</v>
      </c>
      <c r="O35" s="50"/>
      <c r="P35" s="50"/>
      <c r="Q35" s="50"/>
      <c r="R35" s="50"/>
      <c r="S35" s="50"/>
      <c r="T35" s="50">
        <v>170.35</v>
      </c>
      <c r="U35" s="50">
        <v>169.89</v>
      </c>
      <c r="V35" s="50">
        <v>174.75</v>
      </c>
      <c r="W35" s="50">
        <v>178.13</v>
      </c>
      <c r="X35" s="50">
        <v>168.96</v>
      </c>
      <c r="Y35" s="50">
        <v>171.22</v>
      </c>
      <c r="Z35" s="50">
        <v>181.48</v>
      </c>
      <c r="AA35" s="50">
        <v>179.51</v>
      </c>
      <c r="AB35" s="50">
        <v>179.11</v>
      </c>
      <c r="AC35" s="50">
        <v>179.67</v>
      </c>
      <c r="AD35" s="50">
        <v>181.5</v>
      </c>
      <c r="AE35" s="50">
        <v>179.68</v>
      </c>
      <c r="AF35" s="50">
        <v>174.45</v>
      </c>
      <c r="AG35" s="50"/>
      <c r="AH35" s="50"/>
      <c r="AI35" s="50"/>
      <c r="AJ35" s="50"/>
      <c r="AK35" s="50"/>
      <c r="AL35" s="50">
        <v>186.91</v>
      </c>
      <c r="AM35" s="50">
        <v>187.73</v>
      </c>
      <c r="AN35" s="50">
        <v>192.59</v>
      </c>
      <c r="AO35" s="50">
        <v>200.97</v>
      </c>
      <c r="AP35" s="50">
        <v>194.17</v>
      </c>
      <c r="AQ35" s="50">
        <v>195.1</v>
      </c>
      <c r="AR35" s="50">
        <v>206.84</v>
      </c>
      <c r="AS35" s="50">
        <v>206.51</v>
      </c>
      <c r="AT35" s="50">
        <v>203.19</v>
      </c>
      <c r="AU35" s="50">
        <v>203.69</v>
      </c>
      <c r="AV35" s="50">
        <v>205.37</v>
      </c>
      <c r="AW35" s="50">
        <v>200.91</v>
      </c>
      <c r="AX35" s="50">
        <v>198.51</v>
      </c>
      <c r="AY35" s="33"/>
      <c r="AZ35" s="33"/>
      <c r="BA35" s="33"/>
      <c r="BB35" s="33"/>
      <c r="BC35" s="33"/>
    </row>
    <row r="36" spans="1:55" ht="18" customHeight="1" x14ac:dyDescent="0.25">
      <c r="A36" s="51" t="s">
        <v>30</v>
      </c>
      <c r="B36" s="52">
        <v>28.18</v>
      </c>
      <c r="C36" s="52">
        <v>29.06</v>
      </c>
      <c r="D36" s="52">
        <v>27.14</v>
      </c>
      <c r="E36" s="52">
        <v>24.59</v>
      </c>
      <c r="F36" s="52">
        <v>26.31</v>
      </c>
      <c r="G36" s="52">
        <v>29.87</v>
      </c>
      <c r="H36" s="52">
        <v>27.39</v>
      </c>
      <c r="I36" s="52">
        <v>22.51</v>
      </c>
      <c r="J36" s="52">
        <v>22.85</v>
      </c>
      <c r="K36" s="52">
        <v>25.07</v>
      </c>
      <c r="L36" s="52">
        <v>23.5</v>
      </c>
      <c r="M36" s="52">
        <v>30.02</v>
      </c>
      <c r="N36" s="52">
        <v>30.76</v>
      </c>
      <c r="O36" s="52"/>
      <c r="P36" s="52"/>
      <c r="Q36" s="52"/>
      <c r="R36" s="52"/>
      <c r="S36" s="52"/>
      <c r="T36" s="52">
        <v>132.27000000000001</v>
      </c>
      <c r="U36" s="52">
        <v>131.49</v>
      </c>
      <c r="V36" s="52">
        <v>126.86</v>
      </c>
      <c r="W36" s="52">
        <v>129.61000000000001</v>
      </c>
      <c r="X36" s="52">
        <v>127.58</v>
      </c>
      <c r="Y36" s="52">
        <v>124.82</v>
      </c>
      <c r="Z36" s="52">
        <v>133.09</v>
      </c>
      <c r="AA36" s="52">
        <v>130.69</v>
      </c>
      <c r="AB36" s="52">
        <v>129.88</v>
      </c>
      <c r="AC36" s="52">
        <v>121.83</v>
      </c>
      <c r="AD36" s="52">
        <v>126.26</v>
      </c>
      <c r="AE36" s="52">
        <v>119.45</v>
      </c>
      <c r="AF36" s="52">
        <v>121.02</v>
      </c>
      <c r="AG36" s="52"/>
      <c r="AH36" s="52"/>
      <c r="AI36" s="52"/>
      <c r="AJ36" s="52"/>
      <c r="AK36" s="52"/>
      <c r="AL36" s="52">
        <v>160.46</v>
      </c>
      <c r="AM36" s="52">
        <v>160.55000000000001</v>
      </c>
      <c r="AN36" s="52">
        <v>154</v>
      </c>
      <c r="AO36" s="52">
        <v>154.19999999999999</v>
      </c>
      <c r="AP36" s="52">
        <v>153.88999999999999</v>
      </c>
      <c r="AQ36" s="52">
        <v>154.69</v>
      </c>
      <c r="AR36" s="52">
        <v>160.47999999999999</v>
      </c>
      <c r="AS36" s="52">
        <v>153.21</v>
      </c>
      <c r="AT36" s="52">
        <v>152.72999999999999</v>
      </c>
      <c r="AU36" s="52">
        <v>146.9</v>
      </c>
      <c r="AV36" s="52">
        <v>149.76</v>
      </c>
      <c r="AW36" s="52">
        <v>149.47</v>
      </c>
      <c r="AX36" s="52">
        <v>151.78</v>
      </c>
      <c r="AY36" s="33"/>
      <c r="AZ36" s="33"/>
      <c r="BA36" s="33"/>
      <c r="BB36" s="33"/>
      <c r="BC36" s="33"/>
    </row>
    <row r="37" spans="1:55" ht="18" customHeight="1" x14ac:dyDescent="0.25">
      <c r="A37" s="49" t="s">
        <v>31</v>
      </c>
      <c r="B37" s="50">
        <v>58.47</v>
      </c>
      <c r="C37" s="50">
        <v>51.1</v>
      </c>
      <c r="D37" s="50">
        <v>48.75</v>
      </c>
      <c r="E37" s="50">
        <v>51.11</v>
      </c>
      <c r="F37" s="50">
        <v>49.83</v>
      </c>
      <c r="G37" s="50">
        <v>47.58</v>
      </c>
      <c r="H37" s="50">
        <v>51.77</v>
      </c>
      <c r="I37" s="50">
        <v>51.6</v>
      </c>
      <c r="J37" s="50">
        <v>52.08</v>
      </c>
      <c r="K37" s="50">
        <v>54.24</v>
      </c>
      <c r="L37" s="50">
        <v>51.24</v>
      </c>
      <c r="M37" s="50">
        <v>47.83</v>
      </c>
      <c r="N37" s="50">
        <v>45.89</v>
      </c>
      <c r="O37" s="50"/>
      <c r="P37" s="50"/>
      <c r="Q37" s="50"/>
      <c r="R37" s="50"/>
      <c r="S37" s="50"/>
      <c r="T37" s="50">
        <v>291.76</v>
      </c>
      <c r="U37" s="50">
        <v>287.79000000000002</v>
      </c>
      <c r="V37" s="50">
        <v>273.08999999999997</v>
      </c>
      <c r="W37" s="50">
        <v>271.39999999999998</v>
      </c>
      <c r="X37" s="50">
        <v>266.27999999999997</v>
      </c>
      <c r="Y37" s="50">
        <v>259.44</v>
      </c>
      <c r="Z37" s="50">
        <v>276.64</v>
      </c>
      <c r="AA37" s="50">
        <v>276.17</v>
      </c>
      <c r="AB37" s="50">
        <v>275.64</v>
      </c>
      <c r="AC37" s="50">
        <v>277.55</v>
      </c>
      <c r="AD37" s="50">
        <v>269.27</v>
      </c>
      <c r="AE37" s="50">
        <v>272.58999999999997</v>
      </c>
      <c r="AF37" s="50">
        <v>274.19</v>
      </c>
      <c r="AG37" s="50"/>
      <c r="AH37" s="50"/>
      <c r="AI37" s="50"/>
      <c r="AJ37" s="50"/>
      <c r="AK37" s="50"/>
      <c r="AL37" s="50">
        <v>350.23</v>
      </c>
      <c r="AM37" s="50">
        <v>338.89</v>
      </c>
      <c r="AN37" s="50">
        <v>321.83999999999997</v>
      </c>
      <c r="AO37" s="50">
        <v>322.51</v>
      </c>
      <c r="AP37" s="50">
        <v>316.11</v>
      </c>
      <c r="AQ37" s="50">
        <v>307.02</v>
      </c>
      <c r="AR37" s="50">
        <v>328.41</v>
      </c>
      <c r="AS37" s="50">
        <v>327.78</v>
      </c>
      <c r="AT37" s="50">
        <v>327.72</v>
      </c>
      <c r="AU37" s="50">
        <v>331.79</v>
      </c>
      <c r="AV37" s="50">
        <v>320.51</v>
      </c>
      <c r="AW37" s="50">
        <v>320.42</v>
      </c>
      <c r="AX37" s="50">
        <v>320.08</v>
      </c>
      <c r="AY37" s="33"/>
      <c r="AZ37" s="33"/>
      <c r="BA37" s="33"/>
      <c r="BB37" s="33"/>
      <c r="BC37" s="33"/>
    </row>
    <row r="38" spans="1:55" ht="18" customHeight="1" x14ac:dyDescent="0.25">
      <c r="A38" s="51" t="s">
        <v>32</v>
      </c>
      <c r="B38" s="52">
        <v>7.56</v>
      </c>
      <c r="C38" s="52">
        <v>8.74</v>
      </c>
      <c r="D38" s="52">
        <v>9.19</v>
      </c>
      <c r="E38" s="52">
        <v>11.06</v>
      </c>
      <c r="F38" s="52">
        <v>12.19</v>
      </c>
      <c r="G38" s="52">
        <v>11.17</v>
      </c>
      <c r="H38" s="52">
        <v>12.25</v>
      </c>
      <c r="I38" s="52">
        <v>8.2899999999999991</v>
      </c>
      <c r="J38" s="52">
        <v>10.57</v>
      </c>
      <c r="K38" s="52">
        <v>12.45</v>
      </c>
      <c r="L38" s="52">
        <v>12</v>
      </c>
      <c r="M38" s="52">
        <v>12.93</v>
      </c>
      <c r="N38" s="52">
        <v>13.34</v>
      </c>
      <c r="O38" s="52"/>
      <c r="P38" s="52"/>
      <c r="Q38" s="52"/>
      <c r="R38" s="52"/>
      <c r="S38" s="52"/>
      <c r="T38" s="52">
        <v>84.23</v>
      </c>
      <c r="U38" s="52">
        <v>79.56</v>
      </c>
      <c r="V38" s="52">
        <v>74.25</v>
      </c>
      <c r="W38" s="52">
        <v>74.77</v>
      </c>
      <c r="X38" s="52">
        <v>70.45</v>
      </c>
      <c r="Y38" s="52">
        <v>73.62</v>
      </c>
      <c r="Z38" s="52">
        <v>67.650000000000006</v>
      </c>
      <c r="AA38" s="52">
        <v>64.349999999999994</v>
      </c>
      <c r="AB38" s="52">
        <v>64.099999999999994</v>
      </c>
      <c r="AC38" s="52">
        <v>63.95</v>
      </c>
      <c r="AD38" s="52">
        <v>64.47</v>
      </c>
      <c r="AE38" s="52">
        <v>65.349999999999994</v>
      </c>
      <c r="AF38" s="52">
        <v>68.12</v>
      </c>
      <c r="AG38" s="52"/>
      <c r="AH38" s="52"/>
      <c r="AI38" s="52"/>
      <c r="AJ38" s="52"/>
      <c r="AK38" s="52"/>
      <c r="AL38" s="52">
        <v>91.79</v>
      </c>
      <c r="AM38" s="52">
        <v>88.3</v>
      </c>
      <c r="AN38" s="52">
        <v>83.44</v>
      </c>
      <c r="AO38" s="52">
        <v>85.82</v>
      </c>
      <c r="AP38" s="52">
        <v>82.64</v>
      </c>
      <c r="AQ38" s="52">
        <v>84.79</v>
      </c>
      <c r="AR38" s="52">
        <v>79.900000000000006</v>
      </c>
      <c r="AS38" s="52">
        <v>72.650000000000006</v>
      </c>
      <c r="AT38" s="52">
        <v>74.680000000000007</v>
      </c>
      <c r="AU38" s="52">
        <v>76.400000000000006</v>
      </c>
      <c r="AV38" s="52">
        <v>76.47</v>
      </c>
      <c r="AW38" s="52">
        <v>78.28</v>
      </c>
      <c r="AX38" s="52">
        <v>81.459999999999994</v>
      </c>
      <c r="AY38" s="33"/>
      <c r="AZ38" s="33"/>
      <c r="BA38" s="33"/>
      <c r="BB38" s="33"/>
      <c r="BC38" s="33"/>
    </row>
    <row r="39" spans="1:55" ht="18" customHeight="1" x14ac:dyDescent="0.25">
      <c r="A39" s="49" t="s">
        <v>33</v>
      </c>
      <c r="B39" s="50">
        <v>13.99</v>
      </c>
      <c r="C39" s="50">
        <v>13.27</v>
      </c>
      <c r="D39" s="50">
        <v>14.21</v>
      </c>
      <c r="E39" s="50">
        <v>12.85</v>
      </c>
      <c r="F39" s="50">
        <v>14.78</v>
      </c>
      <c r="G39" s="50">
        <v>14.06</v>
      </c>
      <c r="H39" s="50">
        <v>19.34</v>
      </c>
      <c r="I39" s="50">
        <v>18.82</v>
      </c>
      <c r="J39" s="50">
        <v>20.96</v>
      </c>
      <c r="K39" s="50">
        <v>20.11</v>
      </c>
      <c r="L39" s="50">
        <v>20.7</v>
      </c>
      <c r="M39" s="50">
        <v>19.02</v>
      </c>
      <c r="N39" s="50">
        <v>19.329999999999998</v>
      </c>
      <c r="O39" s="50"/>
      <c r="P39" s="50"/>
      <c r="Q39" s="50"/>
      <c r="R39" s="50"/>
      <c r="S39" s="50"/>
      <c r="T39" s="50">
        <v>216</v>
      </c>
      <c r="U39" s="50">
        <v>209.97</v>
      </c>
      <c r="V39" s="50">
        <v>210.06</v>
      </c>
      <c r="W39" s="50">
        <v>221.38</v>
      </c>
      <c r="X39" s="50">
        <v>214.65</v>
      </c>
      <c r="Y39" s="50">
        <v>211.4</v>
      </c>
      <c r="Z39" s="50">
        <v>206.03</v>
      </c>
      <c r="AA39" s="50">
        <v>206.72</v>
      </c>
      <c r="AB39" s="50">
        <v>204.85</v>
      </c>
      <c r="AC39" s="50">
        <v>203.49</v>
      </c>
      <c r="AD39" s="50">
        <v>207.69</v>
      </c>
      <c r="AE39" s="50">
        <v>193.83</v>
      </c>
      <c r="AF39" s="50">
        <v>195.14</v>
      </c>
      <c r="AG39" s="50"/>
      <c r="AH39" s="50"/>
      <c r="AI39" s="50"/>
      <c r="AJ39" s="50"/>
      <c r="AK39" s="50"/>
      <c r="AL39" s="50">
        <v>229.99</v>
      </c>
      <c r="AM39" s="50">
        <v>223.24</v>
      </c>
      <c r="AN39" s="50">
        <v>224.27</v>
      </c>
      <c r="AO39" s="50">
        <v>234.23</v>
      </c>
      <c r="AP39" s="50">
        <v>229.43</v>
      </c>
      <c r="AQ39" s="50">
        <v>225.46</v>
      </c>
      <c r="AR39" s="50">
        <v>225.36</v>
      </c>
      <c r="AS39" s="50">
        <v>225.54</v>
      </c>
      <c r="AT39" s="50">
        <v>225.8</v>
      </c>
      <c r="AU39" s="50">
        <v>223.6</v>
      </c>
      <c r="AV39" s="50">
        <v>228.38</v>
      </c>
      <c r="AW39" s="50">
        <v>212.86</v>
      </c>
      <c r="AX39" s="50">
        <v>214.47</v>
      </c>
      <c r="AY39" s="33"/>
      <c r="AZ39" s="33"/>
      <c r="BA39" s="33"/>
      <c r="BB39" s="33"/>
      <c r="BC39" s="33"/>
    </row>
    <row r="40" spans="1:55" ht="18" customHeight="1" x14ac:dyDescent="0.25">
      <c r="A40" s="51" t="s">
        <v>34</v>
      </c>
      <c r="B40" s="52">
        <v>34.31</v>
      </c>
      <c r="C40" s="52">
        <v>48.08</v>
      </c>
      <c r="D40" s="52">
        <v>51.9</v>
      </c>
      <c r="E40" s="52">
        <v>45.41</v>
      </c>
      <c r="F40" s="52">
        <v>35.369999999999997</v>
      </c>
      <c r="G40" s="52">
        <v>35.61</v>
      </c>
      <c r="H40" s="52">
        <v>37.270000000000003</v>
      </c>
      <c r="I40" s="52">
        <v>30.28</v>
      </c>
      <c r="J40" s="52">
        <v>37.08</v>
      </c>
      <c r="K40" s="52">
        <v>35.770000000000003</v>
      </c>
      <c r="L40" s="52">
        <v>39.17</v>
      </c>
      <c r="M40" s="52">
        <v>41.06</v>
      </c>
      <c r="N40" s="52">
        <v>41.28</v>
      </c>
      <c r="O40" s="52"/>
      <c r="P40" s="52"/>
      <c r="Q40" s="52"/>
      <c r="R40" s="52"/>
      <c r="S40" s="52"/>
      <c r="T40" s="52">
        <v>932.28</v>
      </c>
      <c r="U40" s="52">
        <v>928.29</v>
      </c>
      <c r="V40" s="52">
        <v>965.46</v>
      </c>
      <c r="W40" s="52">
        <v>1012.57</v>
      </c>
      <c r="X40" s="52">
        <v>889.03</v>
      </c>
      <c r="Y40" s="52">
        <v>828.5</v>
      </c>
      <c r="Z40" s="52">
        <v>821.88</v>
      </c>
      <c r="AA40" s="52">
        <v>867.93</v>
      </c>
      <c r="AB40" s="52">
        <v>874.25</v>
      </c>
      <c r="AC40" s="52">
        <v>879.1</v>
      </c>
      <c r="AD40" s="52">
        <v>858.51</v>
      </c>
      <c r="AE40" s="52">
        <v>869.36</v>
      </c>
      <c r="AF40" s="52">
        <v>876.35</v>
      </c>
      <c r="AG40" s="52"/>
      <c r="AH40" s="52"/>
      <c r="AI40" s="52"/>
      <c r="AJ40" s="52"/>
      <c r="AK40" s="52"/>
      <c r="AL40" s="52">
        <v>966.59</v>
      </c>
      <c r="AM40" s="52">
        <v>976.37</v>
      </c>
      <c r="AN40" s="52">
        <v>1017.36</v>
      </c>
      <c r="AO40" s="52">
        <v>1057.98</v>
      </c>
      <c r="AP40" s="52">
        <v>924.4</v>
      </c>
      <c r="AQ40" s="52">
        <v>864.11</v>
      </c>
      <c r="AR40" s="52">
        <v>859.15</v>
      </c>
      <c r="AS40" s="52">
        <v>898.21</v>
      </c>
      <c r="AT40" s="52">
        <v>911.33</v>
      </c>
      <c r="AU40" s="52">
        <v>914.87</v>
      </c>
      <c r="AV40" s="52">
        <v>897.69</v>
      </c>
      <c r="AW40" s="52">
        <v>910.42</v>
      </c>
      <c r="AX40" s="52">
        <v>917.63</v>
      </c>
      <c r="AY40" s="33"/>
      <c r="AZ40" s="33"/>
      <c r="BA40" s="33"/>
      <c r="BB40" s="33"/>
      <c r="BC40" s="33"/>
    </row>
    <row r="41" spans="1:55" ht="18" customHeight="1" x14ac:dyDescent="0.25">
      <c r="A41" s="49" t="s">
        <v>35</v>
      </c>
      <c r="B41" s="50">
        <v>10647.23</v>
      </c>
      <c r="C41" s="50">
        <v>10507.77</v>
      </c>
      <c r="D41" s="50">
        <v>10325.549999999999</v>
      </c>
      <c r="E41" s="50">
        <v>10634.47</v>
      </c>
      <c r="F41" s="50">
        <v>10507.2</v>
      </c>
      <c r="G41" s="50">
        <v>10356.69</v>
      </c>
      <c r="H41" s="50">
        <v>10652.64</v>
      </c>
      <c r="I41" s="50">
        <v>10619.86</v>
      </c>
      <c r="J41" s="50">
        <v>10339.77</v>
      </c>
      <c r="K41" s="50">
        <v>10485.64</v>
      </c>
      <c r="L41" s="50">
        <v>10673.83</v>
      </c>
      <c r="M41" s="50">
        <v>10272.549999999999</v>
      </c>
      <c r="N41" s="50">
        <v>10144.370000000001</v>
      </c>
      <c r="O41" s="50"/>
      <c r="P41" s="50"/>
      <c r="Q41" s="50"/>
      <c r="R41" s="50"/>
      <c r="S41" s="50"/>
      <c r="T41" s="50">
        <v>18485.18</v>
      </c>
      <c r="U41" s="50">
        <v>18086.87</v>
      </c>
      <c r="V41" s="50">
        <v>17741.05</v>
      </c>
      <c r="W41" s="50">
        <v>17919.46</v>
      </c>
      <c r="X41" s="50">
        <v>17772.810000000001</v>
      </c>
      <c r="Y41" s="50">
        <v>17371.09</v>
      </c>
      <c r="Z41" s="50">
        <v>17940.150000000001</v>
      </c>
      <c r="AA41" s="50">
        <v>17893.71</v>
      </c>
      <c r="AB41" s="50">
        <v>17665.62</v>
      </c>
      <c r="AC41" s="50">
        <v>17278.68</v>
      </c>
      <c r="AD41" s="50">
        <v>17097.39</v>
      </c>
      <c r="AE41" s="50">
        <v>16310.44</v>
      </c>
      <c r="AF41" s="50">
        <v>15805.43</v>
      </c>
      <c r="AG41" s="50"/>
      <c r="AH41" s="50"/>
      <c r="AI41" s="50"/>
      <c r="AJ41" s="50"/>
      <c r="AK41" s="50"/>
      <c r="AL41" s="50">
        <v>29132.400000000001</v>
      </c>
      <c r="AM41" s="50">
        <v>28594.639999999999</v>
      </c>
      <c r="AN41" s="50">
        <v>28066.6</v>
      </c>
      <c r="AO41" s="50">
        <v>28553.93</v>
      </c>
      <c r="AP41" s="50">
        <v>28280.01</v>
      </c>
      <c r="AQ41" s="50">
        <v>27727.78</v>
      </c>
      <c r="AR41" s="50">
        <v>28592.79</v>
      </c>
      <c r="AS41" s="50">
        <v>28513.57</v>
      </c>
      <c r="AT41" s="50">
        <v>28005.39</v>
      </c>
      <c r="AU41" s="50">
        <v>27764.32</v>
      </c>
      <c r="AV41" s="50">
        <v>27771.22</v>
      </c>
      <c r="AW41" s="50">
        <v>26582.99</v>
      </c>
      <c r="AX41" s="50">
        <v>25949.8</v>
      </c>
      <c r="AY41" s="33"/>
      <c r="AZ41" s="33"/>
      <c r="BA41" s="33"/>
      <c r="BB41" s="33"/>
      <c r="BC41" s="33"/>
    </row>
  </sheetData>
  <mergeCells count="32">
    <mergeCell ref="AX5:AY5"/>
    <mergeCell ref="AZ5:BA5"/>
    <mergeCell ref="BB5:BC5"/>
    <mergeCell ref="AL4:BC4"/>
    <mergeCell ref="B3:BC3"/>
    <mergeCell ref="AV5:AW5"/>
    <mergeCell ref="N5:O5"/>
    <mergeCell ref="P5:Q5"/>
    <mergeCell ref="R5:S5"/>
    <mergeCell ref="AF5:AG5"/>
    <mergeCell ref="AH5:AI5"/>
    <mergeCell ref="AJ5:AK5"/>
    <mergeCell ref="AD5:AE5"/>
    <mergeCell ref="AL5:AM5"/>
    <mergeCell ref="AN5:AO5"/>
    <mergeCell ref="AP5:AQ5"/>
    <mergeCell ref="AR5:AS5"/>
    <mergeCell ref="AT5:AU5"/>
    <mergeCell ref="L5:M5"/>
    <mergeCell ref="T5:U5"/>
    <mergeCell ref="V5:W5"/>
    <mergeCell ref="X5:Y5"/>
    <mergeCell ref="Z5:AA5"/>
    <mergeCell ref="AB5:AC5"/>
    <mergeCell ref="A3:A6"/>
    <mergeCell ref="B4:N4"/>
    <mergeCell ref="T4:AF4"/>
    <mergeCell ref="B5:C5"/>
    <mergeCell ref="D5:E5"/>
    <mergeCell ref="F5:G5"/>
    <mergeCell ref="H5:I5"/>
    <mergeCell ref="J5:K5"/>
  </mergeCell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E38"/>
  <sheetViews>
    <sheetView showGridLines="0" tabSelected="1" zoomScale="60" zoomScaleNormal="60" workbookViewId="0">
      <selection activeCell="Z15" sqref="Z15"/>
    </sheetView>
  </sheetViews>
  <sheetFormatPr defaultRowHeight="15" x14ac:dyDescent="0.25"/>
  <cols>
    <col min="2" max="2" width="31.28515625" bestFit="1" customWidth="1"/>
    <col min="3" max="3" width="32.28515625" customWidth="1"/>
  </cols>
  <sheetData>
    <row r="1" spans="1:3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31" ht="15.75" thickBot="1" x14ac:dyDescent="0.3">
      <c r="A3" s="54"/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</row>
    <row r="4" spans="1:31" ht="36.75" customHeight="1" thickBot="1" x14ac:dyDescent="0.3">
      <c r="A4" s="54"/>
      <c r="B4" s="69" t="s">
        <v>115</v>
      </c>
      <c r="C4" s="70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31" ht="42" customHeight="1" thickBot="1" x14ac:dyDescent="0.3">
      <c r="A5" s="54"/>
      <c r="B5" s="56" t="s">
        <v>81</v>
      </c>
      <c r="C5" s="57" t="s">
        <v>35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3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</row>
    <row r="8" spans="1:3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</row>
    <row r="9" spans="1:31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spans="1:3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</row>
    <row r="11" spans="1:3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3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3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</row>
    <row r="16" spans="1:3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1:3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spans="1:31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31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</row>
    <row r="21" spans="1:3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</row>
    <row r="22" spans="1:3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</row>
    <row r="23" spans="1:3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</row>
    <row r="24" spans="1:3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</row>
    <row r="25" spans="1:31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</row>
    <row r="26" spans="1:31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</row>
    <row r="27" spans="1:31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</row>
    <row r="28" spans="1:3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</row>
    <row r="29" spans="1:31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</row>
    <row r="30" spans="1:3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1" spans="1:31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</row>
    <row r="32" spans="1:3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</row>
    <row r="33" spans="1:3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</row>
    <row r="34" spans="1:31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</row>
    <row r="35" spans="1:3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</row>
    <row r="36" spans="1:31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</row>
    <row r="37" spans="1:3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</row>
    <row r="38" spans="1:3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</row>
  </sheetData>
  <mergeCells count="1">
    <mergeCell ref="B4:C4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SOURCE!$B$59:$B$93</xm:f>
          </x14:formula1>
          <xm:sqref>C5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GridLines="0" zoomScale="71" zoomScaleNormal="71" workbookViewId="0">
      <selection activeCell="AB10" sqref="AB10"/>
    </sheetView>
  </sheetViews>
  <sheetFormatPr defaultRowHeight="15" x14ac:dyDescent="0.25"/>
  <cols>
    <col min="1" max="1" width="9.140625" customWidth="1"/>
  </cols>
  <sheetData>
    <row r="1" spans="1:18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8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8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18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18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1:18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1:18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1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1:1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spans="1:18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1:18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1:1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1:1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</row>
    <row r="25" spans="1:18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1:18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  <row r="27" spans="1:18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</row>
    <row r="30" spans="1:1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1:1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 spans="1:18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1:18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1:18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18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18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</row>
    <row r="39" spans="1:18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18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1:18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1:18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 spans="1:18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</row>
    <row r="44" spans="1:18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</row>
    <row r="45" spans="1:18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1:18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8" spans="1:18" x14ac:dyDescent="0.25">
      <c r="A48" t="s">
        <v>116</v>
      </c>
      <c r="J48" t="s">
        <v>116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41"/>
  <sheetViews>
    <sheetView zoomScale="80" zoomScaleNormal="80" workbookViewId="0">
      <selection activeCell="A7" sqref="A7"/>
    </sheetView>
  </sheetViews>
  <sheetFormatPr defaultRowHeight="15" x14ac:dyDescent="0.25"/>
  <cols>
    <col min="1" max="1" width="22" customWidth="1"/>
    <col min="2" max="55" width="8.42578125" customWidth="1"/>
  </cols>
  <sheetData>
    <row r="3" spans="1:55" ht="15" customHeight="1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</row>
    <row r="4" spans="1:55" ht="15" customHeight="1" x14ac:dyDescent="0.25">
      <c r="A4" s="59"/>
      <c r="B4" s="59" t="s">
        <v>77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48"/>
      <c r="P4" s="48"/>
      <c r="Q4" s="48"/>
      <c r="R4" s="48"/>
      <c r="S4" s="48"/>
      <c r="T4" s="59" t="s">
        <v>78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8"/>
      <c r="AH4" s="48"/>
      <c r="AI4" s="48"/>
      <c r="AJ4" s="48"/>
      <c r="AK4" s="48"/>
      <c r="AL4" s="59" t="s">
        <v>79</v>
      </c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</row>
    <row r="5" spans="1:55" ht="15" customHeight="1" x14ac:dyDescent="0.25">
      <c r="A5" s="59"/>
      <c r="B5" s="59">
        <v>2012</v>
      </c>
      <c r="C5" s="59"/>
      <c r="D5" s="59">
        <v>2013</v>
      </c>
      <c r="E5" s="59"/>
      <c r="F5" s="59">
        <v>2014</v>
      </c>
      <c r="G5" s="59"/>
      <c r="H5" s="59">
        <v>2015</v>
      </c>
      <c r="I5" s="59"/>
      <c r="J5" s="59">
        <v>2016</v>
      </c>
      <c r="K5" s="59"/>
      <c r="L5" s="59">
        <v>2017</v>
      </c>
      <c r="M5" s="59"/>
      <c r="N5" s="59">
        <v>2018</v>
      </c>
      <c r="O5" s="59"/>
      <c r="P5" s="59">
        <v>2019</v>
      </c>
      <c r="Q5" s="59"/>
      <c r="R5" s="59">
        <v>2020</v>
      </c>
      <c r="S5" s="59"/>
      <c r="T5" s="59">
        <v>2012</v>
      </c>
      <c r="U5" s="59"/>
      <c r="V5" s="59">
        <v>2013</v>
      </c>
      <c r="W5" s="59"/>
      <c r="X5" s="59">
        <v>2014</v>
      </c>
      <c r="Y5" s="59"/>
      <c r="Z5" s="59">
        <v>2015</v>
      </c>
      <c r="AA5" s="59"/>
      <c r="AB5" s="59">
        <v>2016</v>
      </c>
      <c r="AC5" s="59"/>
      <c r="AD5" s="59">
        <v>2017</v>
      </c>
      <c r="AE5" s="59"/>
      <c r="AF5" s="59">
        <v>2018</v>
      </c>
      <c r="AG5" s="59"/>
      <c r="AH5" s="59">
        <v>2019</v>
      </c>
      <c r="AI5" s="59"/>
      <c r="AJ5" s="59">
        <v>2020</v>
      </c>
      <c r="AK5" s="59"/>
      <c r="AL5" s="59">
        <v>2012</v>
      </c>
      <c r="AM5" s="59"/>
      <c r="AN5" s="59">
        <v>2013</v>
      </c>
      <c r="AO5" s="59"/>
      <c r="AP5" s="59">
        <v>2014</v>
      </c>
      <c r="AQ5" s="59"/>
      <c r="AR5" s="59">
        <v>2015</v>
      </c>
      <c r="AS5" s="59"/>
      <c r="AT5" s="59">
        <v>2016</v>
      </c>
      <c r="AU5" s="59"/>
      <c r="AV5" s="59">
        <v>2017</v>
      </c>
      <c r="AW5" s="59"/>
      <c r="AX5" s="59">
        <v>2018</v>
      </c>
      <c r="AY5" s="59"/>
      <c r="AZ5" s="59">
        <v>2019</v>
      </c>
      <c r="BA5" s="59"/>
      <c r="BB5" s="59">
        <v>2020</v>
      </c>
      <c r="BC5" s="59"/>
    </row>
    <row r="6" spans="1:55" ht="30" x14ac:dyDescent="0.25">
      <c r="A6" s="59"/>
      <c r="B6" s="48" t="s">
        <v>92</v>
      </c>
      <c r="C6" s="48" t="s">
        <v>93</v>
      </c>
      <c r="D6" s="48" t="s">
        <v>94</v>
      </c>
      <c r="E6" s="48" t="s">
        <v>95</v>
      </c>
      <c r="F6" s="48" t="s">
        <v>96</v>
      </c>
      <c r="G6" s="48" t="s">
        <v>97</v>
      </c>
      <c r="H6" s="48" t="s">
        <v>98</v>
      </c>
      <c r="I6" s="48" t="s">
        <v>99</v>
      </c>
      <c r="J6" s="48" t="s">
        <v>100</v>
      </c>
      <c r="K6" s="48" t="s">
        <v>101</v>
      </c>
      <c r="L6" s="48" t="s">
        <v>102</v>
      </c>
      <c r="M6" s="48" t="s">
        <v>103</v>
      </c>
      <c r="N6" s="48" t="s">
        <v>104</v>
      </c>
      <c r="O6" s="48" t="s">
        <v>106</v>
      </c>
      <c r="P6" s="48" t="s">
        <v>107</v>
      </c>
      <c r="Q6" s="48" t="s">
        <v>105</v>
      </c>
      <c r="R6" s="48" t="s">
        <v>108</v>
      </c>
      <c r="S6" s="48" t="s">
        <v>109</v>
      </c>
      <c r="T6" s="48" t="s">
        <v>92</v>
      </c>
      <c r="U6" s="48" t="s">
        <v>93</v>
      </c>
      <c r="V6" s="48" t="s">
        <v>94</v>
      </c>
      <c r="W6" s="48" t="s">
        <v>95</v>
      </c>
      <c r="X6" s="48" t="s">
        <v>96</v>
      </c>
      <c r="Y6" s="48" t="s">
        <v>97</v>
      </c>
      <c r="Z6" s="48" t="s">
        <v>98</v>
      </c>
      <c r="AA6" s="48" t="s">
        <v>99</v>
      </c>
      <c r="AB6" s="48" t="s">
        <v>100</v>
      </c>
      <c r="AC6" s="48" t="s">
        <v>101</v>
      </c>
      <c r="AD6" s="48" t="s">
        <v>102</v>
      </c>
      <c r="AE6" s="48" t="s">
        <v>103</v>
      </c>
      <c r="AF6" s="48" t="s">
        <v>104</v>
      </c>
      <c r="AG6" s="48" t="s">
        <v>106</v>
      </c>
      <c r="AH6" s="48" t="s">
        <v>107</v>
      </c>
      <c r="AI6" s="48" t="s">
        <v>105</v>
      </c>
      <c r="AJ6" s="48" t="s">
        <v>108</v>
      </c>
      <c r="AK6" s="48" t="s">
        <v>109</v>
      </c>
      <c r="AL6" s="48" t="s">
        <v>92</v>
      </c>
      <c r="AM6" s="48" t="s">
        <v>93</v>
      </c>
      <c r="AN6" s="48" t="s">
        <v>94</v>
      </c>
      <c r="AO6" s="48" t="s">
        <v>95</v>
      </c>
      <c r="AP6" s="48" t="s">
        <v>96</v>
      </c>
      <c r="AQ6" s="48" t="s">
        <v>97</v>
      </c>
      <c r="AR6" s="48" t="s">
        <v>98</v>
      </c>
      <c r="AS6" s="48" t="s">
        <v>99</v>
      </c>
      <c r="AT6" s="48" t="s">
        <v>100</v>
      </c>
      <c r="AU6" s="48" t="s">
        <v>101</v>
      </c>
      <c r="AV6" s="48" t="s">
        <v>102</v>
      </c>
      <c r="AW6" s="48" t="s">
        <v>103</v>
      </c>
      <c r="AX6" s="48" t="s">
        <v>104</v>
      </c>
      <c r="AY6" s="48" t="s">
        <v>106</v>
      </c>
      <c r="AZ6" s="48" t="s">
        <v>107</v>
      </c>
      <c r="BA6" s="48" t="s">
        <v>105</v>
      </c>
      <c r="BB6" s="48" t="s">
        <v>108</v>
      </c>
      <c r="BC6" s="48" t="s">
        <v>109</v>
      </c>
    </row>
    <row r="7" spans="1:55" ht="18" customHeight="1" x14ac:dyDescent="0.25">
      <c r="A7" s="49" t="s">
        <v>1</v>
      </c>
      <c r="B7" s="50">
        <v>13.07</v>
      </c>
      <c r="C7" s="50">
        <v>12.47</v>
      </c>
      <c r="D7" s="50">
        <v>11.59</v>
      </c>
      <c r="E7" s="50">
        <v>11.55</v>
      </c>
      <c r="F7" s="50">
        <v>11.76</v>
      </c>
      <c r="G7" s="50">
        <v>11.36</v>
      </c>
      <c r="H7" s="50">
        <v>11.13</v>
      </c>
      <c r="I7" s="50">
        <v>10.92</v>
      </c>
      <c r="J7" s="50">
        <v>10.82</v>
      </c>
      <c r="K7" s="50">
        <v>10.79</v>
      </c>
      <c r="L7" s="50">
        <v>11.11</v>
      </c>
      <c r="M7" s="50">
        <v>10.42</v>
      </c>
      <c r="N7" s="50">
        <v>10.44</v>
      </c>
      <c r="O7" s="50"/>
      <c r="P7" s="50"/>
      <c r="Q7" s="50"/>
      <c r="R7" s="50"/>
      <c r="S7" s="50"/>
      <c r="T7" s="50">
        <v>21.97</v>
      </c>
      <c r="U7" s="50">
        <v>20.97</v>
      </c>
      <c r="V7" s="50">
        <v>19.96</v>
      </c>
      <c r="W7" s="50">
        <v>20.14</v>
      </c>
      <c r="X7" s="50">
        <v>20.52</v>
      </c>
      <c r="Y7" s="50">
        <v>19.190000000000001</v>
      </c>
      <c r="Z7" s="50">
        <v>19.440000000000001</v>
      </c>
      <c r="AA7" s="50">
        <v>19.559999999999999</v>
      </c>
      <c r="AB7" s="50">
        <v>19.149999999999999</v>
      </c>
      <c r="AC7" s="50">
        <v>18.8</v>
      </c>
      <c r="AD7" s="50">
        <v>19.37</v>
      </c>
      <c r="AE7" s="50">
        <v>18.36</v>
      </c>
      <c r="AF7" s="50">
        <v>18.489999999999998</v>
      </c>
      <c r="AG7" s="50"/>
      <c r="AH7" s="50"/>
      <c r="AI7" s="50"/>
      <c r="AJ7" s="50"/>
      <c r="AK7" s="50"/>
      <c r="AL7" s="50">
        <v>19.46</v>
      </c>
      <c r="AM7" s="50">
        <v>18.579999999999998</v>
      </c>
      <c r="AN7" s="50">
        <v>17.600000000000001</v>
      </c>
      <c r="AO7" s="50">
        <v>17.72</v>
      </c>
      <c r="AP7" s="50">
        <v>18.05</v>
      </c>
      <c r="AQ7" s="50">
        <v>16.98</v>
      </c>
      <c r="AR7" s="50">
        <v>17.079999999999998</v>
      </c>
      <c r="AS7" s="50">
        <v>17.11</v>
      </c>
      <c r="AT7" s="50">
        <v>16.73</v>
      </c>
      <c r="AU7" s="50">
        <v>16.43</v>
      </c>
      <c r="AV7" s="50">
        <v>16.89</v>
      </c>
      <c r="AW7" s="50">
        <v>15.92</v>
      </c>
      <c r="AX7" s="50">
        <v>15.97</v>
      </c>
      <c r="AY7" s="33"/>
      <c r="AZ7" s="33"/>
      <c r="BA7" s="33"/>
      <c r="BB7" s="33"/>
      <c r="BC7" s="33"/>
    </row>
    <row r="8" spans="1:55" ht="18" customHeight="1" x14ac:dyDescent="0.25">
      <c r="A8" s="51" t="s">
        <v>2</v>
      </c>
      <c r="B8" s="52">
        <v>10.32</v>
      </c>
      <c r="C8" s="52">
        <v>10.28</v>
      </c>
      <c r="D8" s="52">
        <v>9.98</v>
      </c>
      <c r="E8" s="52">
        <v>10.45</v>
      </c>
      <c r="F8" s="52">
        <v>9.35</v>
      </c>
      <c r="G8" s="52">
        <v>9.81</v>
      </c>
      <c r="H8" s="52">
        <v>10.16</v>
      </c>
      <c r="I8" s="52">
        <v>10.51</v>
      </c>
      <c r="J8" s="52">
        <v>9.75</v>
      </c>
      <c r="K8" s="52">
        <v>9.69</v>
      </c>
      <c r="L8" s="52">
        <v>9.8000000000000007</v>
      </c>
      <c r="M8" s="52">
        <v>8.9600000000000009</v>
      </c>
      <c r="N8" s="52">
        <v>9.15</v>
      </c>
      <c r="O8" s="52"/>
      <c r="P8" s="52"/>
      <c r="Q8" s="52"/>
      <c r="R8" s="52"/>
      <c r="S8" s="52"/>
      <c r="T8" s="52">
        <v>11.01</v>
      </c>
      <c r="U8" s="52">
        <v>10.53</v>
      </c>
      <c r="V8" s="52">
        <v>10.130000000000001</v>
      </c>
      <c r="W8" s="52">
        <v>10.33</v>
      </c>
      <c r="X8" s="52">
        <v>9.4</v>
      </c>
      <c r="Y8" s="52">
        <v>9.89</v>
      </c>
      <c r="Z8" s="52">
        <v>10.89</v>
      </c>
      <c r="AA8" s="52">
        <v>11.06</v>
      </c>
      <c r="AB8" s="52">
        <v>10.97</v>
      </c>
      <c r="AC8" s="52">
        <v>10.86</v>
      </c>
      <c r="AD8" s="52">
        <v>10.66</v>
      </c>
      <c r="AE8" s="52">
        <v>9.6199999999999992</v>
      </c>
      <c r="AF8" s="52">
        <v>9.3000000000000007</v>
      </c>
      <c r="AG8" s="52"/>
      <c r="AH8" s="52"/>
      <c r="AI8" s="52"/>
      <c r="AJ8" s="52"/>
      <c r="AK8" s="52"/>
      <c r="AL8" s="52">
        <v>10.67</v>
      </c>
      <c r="AM8" s="52">
        <v>10.41</v>
      </c>
      <c r="AN8" s="52">
        <v>10.06</v>
      </c>
      <c r="AO8" s="52">
        <v>10.39</v>
      </c>
      <c r="AP8" s="52">
        <v>9.3800000000000008</v>
      </c>
      <c r="AQ8" s="52">
        <v>9.85</v>
      </c>
      <c r="AR8" s="52">
        <v>10.53</v>
      </c>
      <c r="AS8" s="52">
        <v>10.79</v>
      </c>
      <c r="AT8" s="52">
        <v>10.35</v>
      </c>
      <c r="AU8" s="52">
        <v>10.27</v>
      </c>
      <c r="AV8" s="52">
        <v>10.220000000000001</v>
      </c>
      <c r="AW8" s="52">
        <v>9.2799999999999994</v>
      </c>
      <c r="AX8" s="52">
        <v>9.2200000000000006</v>
      </c>
      <c r="AY8" s="33"/>
      <c r="AZ8" s="33"/>
      <c r="BA8" s="33"/>
      <c r="BB8" s="33"/>
      <c r="BC8" s="33"/>
    </row>
    <row r="9" spans="1:55" ht="18" customHeight="1" x14ac:dyDescent="0.25">
      <c r="A9" s="49" t="s">
        <v>3</v>
      </c>
      <c r="B9" s="50">
        <v>6.67</v>
      </c>
      <c r="C9" s="50">
        <v>6.45</v>
      </c>
      <c r="D9" s="50">
        <v>6.17</v>
      </c>
      <c r="E9" s="50">
        <v>6.38</v>
      </c>
      <c r="F9" s="50">
        <v>5.43</v>
      </c>
      <c r="G9" s="50">
        <v>5.41</v>
      </c>
      <c r="H9" s="50">
        <v>5.73</v>
      </c>
      <c r="I9" s="50">
        <v>5.73</v>
      </c>
      <c r="J9" s="50">
        <v>5.54</v>
      </c>
      <c r="K9" s="50">
        <v>5.52</v>
      </c>
      <c r="L9" s="50">
        <v>5.14</v>
      </c>
      <c r="M9" s="50">
        <v>5.1100000000000003</v>
      </c>
      <c r="N9" s="50">
        <v>4.8600000000000003</v>
      </c>
      <c r="O9" s="50"/>
      <c r="P9" s="50"/>
      <c r="Q9" s="50"/>
      <c r="R9" s="50"/>
      <c r="S9" s="50"/>
      <c r="T9" s="50">
        <v>9.14</v>
      </c>
      <c r="U9" s="50">
        <v>8.99</v>
      </c>
      <c r="V9" s="50">
        <v>9.39</v>
      </c>
      <c r="W9" s="50">
        <v>8.3000000000000007</v>
      </c>
      <c r="X9" s="50">
        <v>8.68</v>
      </c>
      <c r="Y9" s="50">
        <v>7.84</v>
      </c>
      <c r="Z9" s="50">
        <v>8.35</v>
      </c>
      <c r="AA9" s="50">
        <v>7.35</v>
      </c>
      <c r="AB9" s="50">
        <v>8.16</v>
      </c>
      <c r="AC9" s="50">
        <v>8.27</v>
      </c>
      <c r="AD9" s="50">
        <v>8.1</v>
      </c>
      <c r="AE9" s="50">
        <v>7.94</v>
      </c>
      <c r="AF9" s="50">
        <v>8.07</v>
      </c>
      <c r="AG9" s="50"/>
      <c r="AH9" s="50"/>
      <c r="AI9" s="50"/>
      <c r="AJ9" s="50"/>
      <c r="AK9" s="50"/>
      <c r="AL9" s="50">
        <v>8.19</v>
      </c>
      <c r="AM9" s="50">
        <v>8</v>
      </c>
      <c r="AN9" s="50">
        <v>8.14</v>
      </c>
      <c r="AO9" s="50">
        <v>7.56</v>
      </c>
      <c r="AP9" s="50">
        <v>7.41</v>
      </c>
      <c r="AQ9" s="50">
        <v>6.89</v>
      </c>
      <c r="AR9" s="50">
        <v>7.31</v>
      </c>
      <c r="AS9" s="50">
        <v>6.71</v>
      </c>
      <c r="AT9" s="50">
        <v>7.09</v>
      </c>
      <c r="AU9" s="50">
        <v>7.14</v>
      </c>
      <c r="AV9" s="50">
        <v>6.87</v>
      </c>
      <c r="AW9" s="50">
        <v>6.75</v>
      </c>
      <c r="AX9" s="50">
        <v>6.65</v>
      </c>
      <c r="AY9" s="33"/>
      <c r="AZ9" s="33"/>
      <c r="BA9" s="33"/>
      <c r="BB9" s="33"/>
      <c r="BC9" s="33"/>
    </row>
    <row r="10" spans="1:55" ht="18" customHeight="1" x14ac:dyDescent="0.25">
      <c r="A10" s="51" t="s">
        <v>4</v>
      </c>
      <c r="B10" s="52">
        <v>6.43</v>
      </c>
      <c r="C10" s="52">
        <v>6.68</v>
      </c>
      <c r="D10" s="52">
        <v>6.15</v>
      </c>
      <c r="E10" s="52">
        <v>6.68</v>
      </c>
      <c r="F10" s="52">
        <v>6.9</v>
      </c>
      <c r="G10" s="52">
        <v>6.53</v>
      </c>
      <c r="H10" s="52">
        <v>6.79</v>
      </c>
      <c r="I10" s="52">
        <v>7.05</v>
      </c>
      <c r="J10" s="52">
        <v>6.4</v>
      </c>
      <c r="K10" s="52">
        <v>6.38</v>
      </c>
      <c r="L10" s="52">
        <v>6.79</v>
      </c>
      <c r="M10" s="52">
        <v>6.55</v>
      </c>
      <c r="N10" s="52">
        <v>6.35</v>
      </c>
      <c r="O10" s="52"/>
      <c r="P10" s="52"/>
      <c r="Q10" s="52"/>
      <c r="R10" s="52"/>
      <c r="S10" s="52"/>
      <c r="T10" s="52">
        <v>9.36</v>
      </c>
      <c r="U10" s="52">
        <v>8.94</v>
      </c>
      <c r="V10" s="52">
        <v>8.73</v>
      </c>
      <c r="W10" s="52">
        <v>9.5500000000000007</v>
      </c>
      <c r="X10" s="52">
        <v>8.92</v>
      </c>
      <c r="Y10" s="52">
        <v>8.93</v>
      </c>
      <c r="Z10" s="52">
        <v>9.4600000000000009</v>
      </c>
      <c r="AA10" s="52">
        <v>9.9499999999999993</v>
      </c>
      <c r="AB10" s="52">
        <v>9</v>
      </c>
      <c r="AC10" s="52">
        <v>8.51</v>
      </c>
      <c r="AD10" s="52">
        <v>8.43</v>
      </c>
      <c r="AE10" s="52">
        <v>7.99</v>
      </c>
      <c r="AF10" s="52">
        <v>8.09</v>
      </c>
      <c r="AG10" s="52"/>
      <c r="AH10" s="52"/>
      <c r="AI10" s="52"/>
      <c r="AJ10" s="52"/>
      <c r="AK10" s="52"/>
      <c r="AL10" s="52">
        <v>8.2200000000000006</v>
      </c>
      <c r="AM10" s="52">
        <v>8.0500000000000007</v>
      </c>
      <c r="AN10" s="52">
        <v>7.72</v>
      </c>
      <c r="AO10" s="52">
        <v>8.42</v>
      </c>
      <c r="AP10" s="52">
        <v>8.1199999999999992</v>
      </c>
      <c r="AQ10" s="52">
        <v>7.99</v>
      </c>
      <c r="AR10" s="52">
        <v>8.42</v>
      </c>
      <c r="AS10" s="52">
        <v>8.82</v>
      </c>
      <c r="AT10" s="52">
        <v>7.98</v>
      </c>
      <c r="AU10" s="52">
        <v>7.67</v>
      </c>
      <c r="AV10" s="52">
        <v>7.78</v>
      </c>
      <c r="AW10" s="52">
        <v>7.41</v>
      </c>
      <c r="AX10" s="52">
        <v>7.39</v>
      </c>
      <c r="AY10" s="33"/>
      <c r="AZ10" s="33"/>
      <c r="BA10" s="33"/>
      <c r="BB10" s="33"/>
      <c r="BC10" s="33"/>
    </row>
    <row r="11" spans="1:55" ht="18" customHeight="1" x14ac:dyDescent="0.25">
      <c r="A11" s="49" t="s">
        <v>5</v>
      </c>
      <c r="B11" s="50">
        <v>10.44</v>
      </c>
      <c r="C11" s="50">
        <v>10.53</v>
      </c>
      <c r="D11" s="50">
        <v>9.89</v>
      </c>
      <c r="E11" s="50">
        <v>10.41</v>
      </c>
      <c r="F11" s="50">
        <v>9.85</v>
      </c>
      <c r="G11" s="50">
        <v>10.67</v>
      </c>
      <c r="H11" s="50">
        <v>11.6</v>
      </c>
      <c r="I11" s="50">
        <v>12.11</v>
      </c>
      <c r="J11" s="50">
        <v>10.86</v>
      </c>
      <c r="K11" s="50">
        <v>10.73</v>
      </c>
      <c r="L11" s="50">
        <v>10.94</v>
      </c>
      <c r="M11" s="50">
        <v>10.53</v>
      </c>
      <c r="N11" s="50">
        <v>10.41</v>
      </c>
      <c r="O11" s="50"/>
      <c r="P11" s="50"/>
      <c r="Q11" s="50"/>
      <c r="R11" s="50"/>
      <c r="S11" s="50"/>
      <c r="T11" s="50">
        <v>7.52</v>
      </c>
      <c r="U11" s="50">
        <v>7.29</v>
      </c>
      <c r="V11" s="50">
        <v>7.27</v>
      </c>
      <c r="W11" s="50">
        <v>7.54</v>
      </c>
      <c r="X11" s="50">
        <v>7.07</v>
      </c>
      <c r="Y11" s="50">
        <v>7.39</v>
      </c>
      <c r="Z11" s="50">
        <v>7.67</v>
      </c>
      <c r="AA11" s="50">
        <v>7.82</v>
      </c>
      <c r="AB11" s="50">
        <v>7.32</v>
      </c>
      <c r="AC11" s="50">
        <v>7.3</v>
      </c>
      <c r="AD11" s="50">
        <v>6.92</v>
      </c>
      <c r="AE11" s="50">
        <v>6.66</v>
      </c>
      <c r="AF11" s="50">
        <v>6.75</v>
      </c>
      <c r="AG11" s="50"/>
      <c r="AH11" s="50"/>
      <c r="AI11" s="50"/>
      <c r="AJ11" s="50"/>
      <c r="AK11" s="50"/>
      <c r="AL11" s="50">
        <v>8.42</v>
      </c>
      <c r="AM11" s="50">
        <v>8.2799999999999994</v>
      </c>
      <c r="AN11" s="50">
        <v>8.07</v>
      </c>
      <c r="AO11" s="50">
        <v>8.42</v>
      </c>
      <c r="AP11" s="50">
        <v>7.92</v>
      </c>
      <c r="AQ11" s="50">
        <v>8.39</v>
      </c>
      <c r="AR11" s="50">
        <v>8.86</v>
      </c>
      <c r="AS11" s="50">
        <v>9.1199999999999992</v>
      </c>
      <c r="AT11" s="50">
        <v>8.41</v>
      </c>
      <c r="AU11" s="50">
        <v>8.3699999999999992</v>
      </c>
      <c r="AV11" s="50">
        <v>8.19</v>
      </c>
      <c r="AW11" s="50">
        <v>7.9</v>
      </c>
      <c r="AX11" s="50">
        <v>7.92</v>
      </c>
      <c r="AY11" s="33"/>
      <c r="AZ11" s="33"/>
      <c r="BA11" s="33"/>
      <c r="BB11" s="33"/>
      <c r="BC11" s="33"/>
    </row>
    <row r="12" spans="1:55" ht="18" customHeight="1" x14ac:dyDescent="0.25">
      <c r="A12" s="51" t="s">
        <v>6</v>
      </c>
      <c r="B12" s="52">
        <v>14.16</v>
      </c>
      <c r="C12" s="52">
        <v>13.29</v>
      </c>
      <c r="D12" s="52">
        <v>13.77</v>
      </c>
      <c r="E12" s="52">
        <v>13.28</v>
      </c>
      <c r="F12" s="52">
        <v>12.93</v>
      </c>
      <c r="G12" s="52">
        <v>12.96</v>
      </c>
      <c r="H12" s="52">
        <v>13.62</v>
      </c>
      <c r="I12" s="52">
        <v>12.51</v>
      </c>
      <c r="J12" s="52">
        <v>12.74</v>
      </c>
      <c r="K12" s="52">
        <v>12.73</v>
      </c>
      <c r="L12" s="52">
        <v>12.45</v>
      </c>
      <c r="M12" s="52">
        <v>12.36</v>
      </c>
      <c r="N12" s="52">
        <v>12.18</v>
      </c>
      <c r="O12" s="52"/>
      <c r="P12" s="52"/>
      <c r="Q12" s="52"/>
      <c r="R12" s="52"/>
      <c r="S12" s="52"/>
      <c r="T12" s="52">
        <v>13.57</v>
      </c>
      <c r="U12" s="52">
        <v>13.58</v>
      </c>
      <c r="V12" s="52">
        <v>14.5</v>
      </c>
      <c r="W12" s="52">
        <v>14.5</v>
      </c>
      <c r="X12" s="52">
        <v>14.46</v>
      </c>
      <c r="Y12" s="52">
        <v>13.99</v>
      </c>
      <c r="Z12" s="52">
        <v>14.6</v>
      </c>
      <c r="AA12" s="52">
        <v>14.47</v>
      </c>
      <c r="AB12" s="52">
        <v>13.99</v>
      </c>
      <c r="AC12" s="52">
        <v>13.77</v>
      </c>
      <c r="AD12" s="52">
        <v>13.62</v>
      </c>
      <c r="AE12" s="52">
        <v>13.54</v>
      </c>
      <c r="AF12" s="52">
        <v>13.17</v>
      </c>
      <c r="AG12" s="52"/>
      <c r="AH12" s="52"/>
      <c r="AI12" s="52"/>
      <c r="AJ12" s="52"/>
      <c r="AK12" s="52"/>
      <c r="AL12" s="52">
        <v>13.78</v>
      </c>
      <c r="AM12" s="52">
        <v>13.48</v>
      </c>
      <c r="AN12" s="52">
        <v>14.24</v>
      </c>
      <c r="AO12" s="52">
        <v>14.06</v>
      </c>
      <c r="AP12" s="52">
        <v>13.91</v>
      </c>
      <c r="AQ12" s="52">
        <v>13.62</v>
      </c>
      <c r="AR12" s="52">
        <v>14.25</v>
      </c>
      <c r="AS12" s="52">
        <v>13.77</v>
      </c>
      <c r="AT12" s="52">
        <v>13.54</v>
      </c>
      <c r="AU12" s="52">
        <v>13.39</v>
      </c>
      <c r="AV12" s="52">
        <v>13.19</v>
      </c>
      <c r="AW12" s="52">
        <v>13.1</v>
      </c>
      <c r="AX12" s="52">
        <v>12.8</v>
      </c>
      <c r="AY12" s="33"/>
      <c r="AZ12" s="33"/>
      <c r="BA12" s="33"/>
      <c r="BB12" s="33"/>
      <c r="BC12" s="33"/>
    </row>
    <row r="13" spans="1:55" ht="18" customHeight="1" x14ac:dyDescent="0.25">
      <c r="A13" s="49" t="s">
        <v>7</v>
      </c>
      <c r="B13" s="50">
        <v>17.18</v>
      </c>
      <c r="C13" s="50">
        <v>16.89</v>
      </c>
      <c r="D13" s="50">
        <v>16.64</v>
      </c>
      <c r="E13" s="50">
        <v>17.29</v>
      </c>
      <c r="F13" s="50">
        <v>18.22</v>
      </c>
      <c r="G13" s="50">
        <v>17.190000000000001</v>
      </c>
      <c r="H13" s="50">
        <v>17.79</v>
      </c>
      <c r="I13" s="50">
        <v>18.149999999999999</v>
      </c>
      <c r="J13" s="50">
        <v>16.190000000000001</v>
      </c>
      <c r="K13" s="50">
        <v>16.16</v>
      </c>
      <c r="L13" s="50">
        <v>16.329999999999998</v>
      </c>
      <c r="M13" s="50">
        <v>15.41</v>
      </c>
      <c r="N13" s="50">
        <v>15.25</v>
      </c>
      <c r="O13" s="50"/>
      <c r="P13" s="50"/>
      <c r="Q13" s="50"/>
      <c r="R13" s="50"/>
      <c r="S13" s="50"/>
      <c r="T13" s="50">
        <v>17.940000000000001</v>
      </c>
      <c r="U13" s="50">
        <v>17.8</v>
      </c>
      <c r="V13" s="50">
        <v>19.100000000000001</v>
      </c>
      <c r="W13" s="50">
        <v>17.97</v>
      </c>
      <c r="X13" s="50">
        <v>17.14</v>
      </c>
      <c r="Y13" s="50">
        <v>17.04</v>
      </c>
      <c r="Z13" s="50">
        <v>17.93</v>
      </c>
      <c r="AA13" s="50">
        <v>16.71</v>
      </c>
      <c r="AB13" s="50">
        <v>17.850000000000001</v>
      </c>
      <c r="AC13" s="50">
        <v>17.43</v>
      </c>
      <c r="AD13" s="50">
        <v>16.510000000000002</v>
      </c>
      <c r="AE13" s="50">
        <v>15.67</v>
      </c>
      <c r="AF13" s="50">
        <v>15.52</v>
      </c>
      <c r="AG13" s="50"/>
      <c r="AH13" s="50"/>
      <c r="AI13" s="50"/>
      <c r="AJ13" s="50"/>
      <c r="AK13" s="50"/>
      <c r="AL13" s="50">
        <v>17.7</v>
      </c>
      <c r="AM13" s="50">
        <v>17.510000000000002</v>
      </c>
      <c r="AN13" s="50">
        <v>18.34</v>
      </c>
      <c r="AO13" s="50">
        <v>17.75</v>
      </c>
      <c r="AP13" s="50">
        <v>17.48</v>
      </c>
      <c r="AQ13" s="50">
        <v>17.09</v>
      </c>
      <c r="AR13" s="50">
        <v>17.88</v>
      </c>
      <c r="AS13" s="50">
        <v>17.16</v>
      </c>
      <c r="AT13" s="50">
        <v>17.32</v>
      </c>
      <c r="AU13" s="50">
        <v>17.03</v>
      </c>
      <c r="AV13" s="50">
        <v>16.45</v>
      </c>
      <c r="AW13" s="50">
        <v>15.59</v>
      </c>
      <c r="AX13" s="50">
        <v>15.43</v>
      </c>
      <c r="AY13" s="33"/>
      <c r="AZ13" s="33"/>
      <c r="BA13" s="33"/>
      <c r="BB13" s="33"/>
      <c r="BC13" s="33"/>
    </row>
    <row r="14" spans="1:55" ht="18" customHeight="1" x14ac:dyDescent="0.25">
      <c r="A14" s="51" t="s">
        <v>8</v>
      </c>
      <c r="B14" s="52">
        <v>12</v>
      </c>
      <c r="C14" s="52">
        <v>11.88</v>
      </c>
      <c r="D14" s="52">
        <v>11.59</v>
      </c>
      <c r="E14" s="52">
        <v>10.89</v>
      </c>
      <c r="F14" s="52">
        <v>11.08</v>
      </c>
      <c r="G14" s="52">
        <v>10.68</v>
      </c>
      <c r="H14" s="52">
        <v>10.94</v>
      </c>
      <c r="I14" s="52">
        <v>9.25</v>
      </c>
      <c r="J14" s="52">
        <v>10.53</v>
      </c>
      <c r="K14" s="52">
        <v>10.15</v>
      </c>
      <c r="L14" s="52">
        <v>10.029999999999999</v>
      </c>
      <c r="M14" s="52">
        <v>9.1300000000000008</v>
      </c>
      <c r="N14" s="52">
        <v>9.27</v>
      </c>
      <c r="O14" s="52"/>
      <c r="P14" s="52"/>
      <c r="Q14" s="52"/>
      <c r="R14" s="52"/>
      <c r="S14" s="52"/>
      <c r="T14" s="52">
        <v>17.63</v>
      </c>
      <c r="U14" s="52">
        <v>16.96</v>
      </c>
      <c r="V14" s="52">
        <v>16</v>
      </c>
      <c r="W14" s="52">
        <v>15.62</v>
      </c>
      <c r="X14" s="52">
        <v>15.41</v>
      </c>
      <c r="Y14" s="52">
        <v>15.46</v>
      </c>
      <c r="Z14" s="52">
        <v>15.56</v>
      </c>
      <c r="AA14" s="52">
        <v>15.05</v>
      </c>
      <c r="AB14" s="52">
        <v>15.69</v>
      </c>
      <c r="AC14" s="52">
        <v>15.24</v>
      </c>
      <c r="AD14" s="52">
        <v>15.08</v>
      </c>
      <c r="AE14" s="52">
        <v>14.56</v>
      </c>
      <c r="AF14" s="52">
        <v>14.76</v>
      </c>
      <c r="AG14" s="52"/>
      <c r="AH14" s="52"/>
      <c r="AI14" s="52"/>
      <c r="AJ14" s="52"/>
      <c r="AK14" s="52"/>
      <c r="AL14" s="52">
        <v>16.18</v>
      </c>
      <c r="AM14" s="52">
        <v>15.65</v>
      </c>
      <c r="AN14" s="52">
        <v>14.86</v>
      </c>
      <c r="AO14" s="52">
        <v>14.39</v>
      </c>
      <c r="AP14" s="52">
        <v>14.28</v>
      </c>
      <c r="AQ14" s="52">
        <v>14.21</v>
      </c>
      <c r="AR14" s="52">
        <v>14.35</v>
      </c>
      <c r="AS14" s="52">
        <v>13.53</v>
      </c>
      <c r="AT14" s="52">
        <v>14.29</v>
      </c>
      <c r="AU14" s="52">
        <v>13.86</v>
      </c>
      <c r="AV14" s="52">
        <v>13.69</v>
      </c>
      <c r="AW14" s="52">
        <v>13.04</v>
      </c>
      <c r="AX14" s="52">
        <v>13.14</v>
      </c>
      <c r="AY14" s="33"/>
      <c r="AZ14" s="33"/>
      <c r="BA14" s="33"/>
      <c r="BB14" s="33"/>
      <c r="BC14" s="33"/>
    </row>
    <row r="15" spans="1:55" ht="18" customHeight="1" x14ac:dyDescent="0.25">
      <c r="A15" s="49" t="s">
        <v>9</v>
      </c>
      <c r="B15" s="50">
        <v>3.95</v>
      </c>
      <c r="C15" s="50">
        <v>3.73</v>
      </c>
      <c r="D15" s="50">
        <v>3.47</v>
      </c>
      <c r="E15" s="50">
        <v>3.47</v>
      </c>
      <c r="F15" s="50">
        <v>3.39</v>
      </c>
      <c r="G15" s="50">
        <v>3.04</v>
      </c>
      <c r="H15" s="50">
        <v>2.98</v>
      </c>
      <c r="I15" s="50">
        <v>2.77</v>
      </c>
      <c r="J15" s="50">
        <v>2.78</v>
      </c>
      <c r="K15" s="50">
        <v>2.67</v>
      </c>
      <c r="L15" s="50">
        <v>2.89</v>
      </c>
      <c r="M15" s="50">
        <v>3</v>
      </c>
      <c r="N15" s="50">
        <v>3.09</v>
      </c>
      <c r="O15" s="50"/>
      <c r="P15" s="50"/>
      <c r="Q15" s="50"/>
      <c r="R15" s="50"/>
      <c r="S15" s="50"/>
      <c r="T15" s="50">
        <v>7.06</v>
      </c>
      <c r="U15" s="50">
        <v>6.96</v>
      </c>
      <c r="V15" s="50">
        <v>6.91</v>
      </c>
      <c r="W15" s="50">
        <v>6.97</v>
      </c>
      <c r="X15" s="50">
        <v>7.27</v>
      </c>
      <c r="Y15" s="50">
        <v>6.84</v>
      </c>
      <c r="Z15" s="50">
        <v>7.75</v>
      </c>
      <c r="AA15" s="50">
        <v>6.83</v>
      </c>
      <c r="AB15" s="50">
        <v>7.72</v>
      </c>
      <c r="AC15" s="50">
        <v>7.57</v>
      </c>
      <c r="AD15" s="50">
        <v>7.74</v>
      </c>
      <c r="AE15" s="50">
        <v>7.92</v>
      </c>
      <c r="AF15" s="50">
        <v>7.76</v>
      </c>
      <c r="AG15" s="50"/>
      <c r="AH15" s="50"/>
      <c r="AI15" s="50"/>
      <c r="AJ15" s="50"/>
      <c r="AK15" s="50"/>
      <c r="AL15" s="50">
        <v>5.53</v>
      </c>
      <c r="AM15" s="50">
        <v>5.37</v>
      </c>
      <c r="AN15" s="50">
        <v>5.21</v>
      </c>
      <c r="AO15" s="50">
        <v>5.25</v>
      </c>
      <c r="AP15" s="50">
        <v>5.36</v>
      </c>
      <c r="AQ15" s="50">
        <v>4.97</v>
      </c>
      <c r="AR15" s="50">
        <v>5.4</v>
      </c>
      <c r="AS15" s="50">
        <v>4.83</v>
      </c>
      <c r="AT15" s="50">
        <v>5.22</v>
      </c>
      <c r="AU15" s="50">
        <v>5.04</v>
      </c>
      <c r="AV15" s="50">
        <v>5.2</v>
      </c>
      <c r="AW15" s="50">
        <v>5.3</v>
      </c>
      <c r="AX15" s="50">
        <v>5.25</v>
      </c>
      <c r="AY15" s="33"/>
      <c r="AZ15" s="33"/>
      <c r="BA15" s="33"/>
      <c r="BB15" s="33"/>
      <c r="BC15" s="33"/>
    </row>
    <row r="16" spans="1:55" ht="18" customHeight="1" x14ac:dyDescent="0.25">
      <c r="A16" s="51" t="s">
        <v>10</v>
      </c>
      <c r="B16" s="52">
        <v>7.15</v>
      </c>
      <c r="C16" s="52">
        <v>6.77</v>
      </c>
      <c r="D16" s="52">
        <v>6.23</v>
      </c>
      <c r="E16" s="52">
        <v>5.79</v>
      </c>
      <c r="F16" s="52">
        <v>6.09</v>
      </c>
      <c r="G16" s="52">
        <v>5.61</v>
      </c>
      <c r="H16" s="52">
        <v>5.46</v>
      </c>
      <c r="I16" s="52">
        <v>5</v>
      </c>
      <c r="J16" s="52">
        <v>5.16</v>
      </c>
      <c r="K16" s="52">
        <v>4.99</v>
      </c>
      <c r="L16" s="52">
        <v>5.2</v>
      </c>
      <c r="M16" s="52">
        <v>5.39</v>
      </c>
      <c r="N16" s="52">
        <v>5.45</v>
      </c>
      <c r="O16" s="52"/>
      <c r="P16" s="52"/>
      <c r="Q16" s="52"/>
      <c r="R16" s="52"/>
      <c r="S16" s="52"/>
      <c r="T16" s="52">
        <v>6.94</v>
      </c>
      <c r="U16" s="52">
        <v>7.08</v>
      </c>
      <c r="V16" s="52">
        <v>7.48</v>
      </c>
      <c r="W16" s="52">
        <v>9.2100000000000009</v>
      </c>
      <c r="X16" s="52">
        <v>9.86</v>
      </c>
      <c r="Y16" s="52">
        <v>10.54</v>
      </c>
      <c r="Z16" s="52">
        <v>10.23</v>
      </c>
      <c r="AA16" s="52">
        <v>9.75</v>
      </c>
      <c r="AB16" s="52">
        <v>10.43</v>
      </c>
      <c r="AC16" s="52">
        <v>10.47</v>
      </c>
      <c r="AD16" s="52">
        <v>10.92</v>
      </c>
      <c r="AE16" s="52">
        <v>10.49</v>
      </c>
      <c r="AF16" s="52">
        <v>10.77</v>
      </c>
      <c r="AG16" s="52"/>
      <c r="AH16" s="52"/>
      <c r="AI16" s="52"/>
      <c r="AJ16" s="52"/>
      <c r="AK16" s="52"/>
      <c r="AL16" s="52">
        <v>7.11</v>
      </c>
      <c r="AM16" s="52">
        <v>6.83</v>
      </c>
      <c r="AN16" s="52">
        <v>6.46</v>
      </c>
      <c r="AO16" s="52">
        <v>6.35</v>
      </c>
      <c r="AP16" s="52">
        <v>6.7</v>
      </c>
      <c r="AQ16" s="52">
        <v>6.4</v>
      </c>
      <c r="AR16" s="52">
        <v>6.24</v>
      </c>
      <c r="AS16" s="52">
        <v>5.78</v>
      </c>
      <c r="AT16" s="52">
        <v>5.98</v>
      </c>
      <c r="AU16" s="52">
        <v>5.84</v>
      </c>
      <c r="AV16" s="52">
        <v>6.06</v>
      </c>
      <c r="AW16" s="52">
        <v>6.13</v>
      </c>
      <c r="AX16" s="52">
        <v>6.2</v>
      </c>
      <c r="AY16" s="33"/>
      <c r="AZ16" s="33"/>
      <c r="BA16" s="33"/>
      <c r="BB16" s="33"/>
      <c r="BC16" s="33"/>
    </row>
    <row r="17" spans="1:55" ht="18" customHeight="1" x14ac:dyDescent="0.25">
      <c r="A17" s="49" t="s">
        <v>11</v>
      </c>
      <c r="B17" s="50">
        <v>3.69</v>
      </c>
      <c r="C17" s="50">
        <v>3.7</v>
      </c>
      <c r="D17" s="50">
        <v>3.55</v>
      </c>
      <c r="E17" s="50">
        <v>3.72</v>
      </c>
      <c r="F17" s="50">
        <v>3.92</v>
      </c>
      <c r="G17" s="50">
        <v>4.09</v>
      </c>
      <c r="H17" s="50">
        <v>3.93</v>
      </c>
      <c r="I17" s="50">
        <v>3.61</v>
      </c>
      <c r="J17" s="50">
        <v>3.75</v>
      </c>
      <c r="K17" s="50">
        <v>3.75</v>
      </c>
      <c r="L17" s="50">
        <v>3.77</v>
      </c>
      <c r="M17" s="50">
        <v>3.78</v>
      </c>
      <c r="N17" s="50">
        <v>3.57</v>
      </c>
      <c r="O17" s="50"/>
      <c r="P17" s="50"/>
      <c r="Q17" s="50"/>
      <c r="R17" s="50"/>
      <c r="S17" s="50"/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/>
      <c r="AH17" s="50"/>
      <c r="AI17" s="50"/>
      <c r="AJ17" s="50"/>
      <c r="AK17" s="50"/>
      <c r="AL17" s="50">
        <v>3.69</v>
      </c>
      <c r="AM17" s="50">
        <v>3.7</v>
      </c>
      <c r="AN17" s="50">
        <v>3.55</v>
      </c>
      <c r="AO17" s="50">
        <v>3.72</v>
      </c>
      <c r="AP17" s="50">
        <v>3.92</v>
      </c>
      <c r="AQ17" s="50">
        <v>4.09</v>
      </c>
      <c r="AR17" s="50">
        <v>3.93</v>
      </c>
      <c r="AS17" s="50">
        <v>3.61</v>
      </c>
      <c r="AT17" s="50">
        <v>3.75</v>
      </c>
      <c r="AU17" s="50">
        <v>3.75</v>
      </c>
      <c r="AV17" s="50">
        <v>3.77</v>
      </c>
      <c r="AW17" s="50">
        <v>3.78</v>
      </c>
      <c r="AX17" s="50">
        <v>3.57</v>
      </c>
      <c r="AY17" s="33"/>
      <c r="AZ17" s="33"/>
      <c r="BA17" s="33"/>
      <c r="BB17" s="33"/>
      <c r="BC17" s="33"/>
    </row>
    <row r="18" spans="1:55" ht="18" customHeight="1" x14ac:dyDescent="0.25">
      <c r="A18" s="51" t="s">
        <v>12</v>
      </c>
      <c r="B18" s="52">
        <v>8.84</v>
      </c>
      <c r="C18" s="52">
        <v>8.7100000000000009</v>
      </c>
      <c r="D18" s="52">
        <v>8.44</v>
      </c>
      <c r="E18" s="52">
        <v>8.69</v>
      </c>
      <c r="F18" s="52">
        <v>8.4700000000000006</v>
      </c>
      <c r="G18" s="52">
        <v>8.32</v>
      </c>
      <c r="H18" s="52">
        <v>8.43</v>
      </c>
      <c r="I18" s="52">
        <v>8.58</v>
      </c>
      <c r="J18" s="52">
        <v>7.67</v>
      </c>
      <c r="K18" s="52">
        <v>7.55</v>
      </c>
      <c r="L18" s="52">
        <v>7.52</v>
      </c>
      <c r="M18" s="52">
        <v>6.76</v>
      </c>
      <c r="N18" s="52">
        <v>6.47</v>
      </c>
      <c r="O18" s="52"/>
      <c r="P18" s="52"/>
      <c r="Q18" s="52"/>
      <c r="R18" s="52"/>
      <c r="S18" s="52"/>
      <c r="T18" s="52">
        <v>12.48</v>
      </c>
      <c r="U18" s="52">
        <v>12.13</v>
      </c>
      <c r="V18" s="52">
        <v>11.59</v>
      </c>
      <c r="W18" s="52">
        <v>11.42</v>
      </c>
      <c r="X18" s="52">
        <v>11.35</v>
      </c>
      <c r="Y18" s="52">
        <v>10.88</v>
      </c>
      <c r="Z18" s="52">
        <v>11.82</v>
      </c>
      <c r="AA18" s="52">
        <v>11.61</v>
      </c>
      <c r="AB18" s="52">
        <v>11.8</v>
      </c>
      <c r="AC18" s="52">
        <v>11.72</v>
      </c>
      <c r="AD18" s="52">
        <v>11.75</v>
      </c>
      <c r="AE18" s="52">
        <v>10.77</v>
      </c>
      <c r="AF18" s="52">
        <v>10.25</v>
      </c>
      <c r="AG18" s="52"/>
      <c r="AH18" s="52"/>
      <c r="AI18" s="52"/>
      <c r="AJ18" s="52"/>
      <c r="AK18" s="52"/>
      <c r="AL18" s="52">
        <v>10.09</v>
      </c>
      <c r="AM18" s="52">
        <v>9.89</v>
      </c>
      <c r="AN18" s="52">
        <v>9.52</v>
      </c>
      <c r="AO18" s="52">
        <v>9.61</v>
      </c>
      <c r="AP18" s="52">
        <v>9.44</v>
      </c>
      <c r="AQ18" s="52">
        <v>9.18</v>
      </c>
      <c r="AR18" s="52">
        <v>9.5299999999999994</v>
      </c>
      <c r="AS18" s="52">
        <v>9.57</v>
      </c>
      <c r="AT18" s="52">
        <v>8.9499999999999993</v>
      </c>
      <c r="AU18" s="52">
        <v>8.77</v>
      </c>
      <c r="AV18" s="52">
        <v>8.7100000000000009</v>
      </c>
      <c r="AW18" s="52">
        <v>7.83</v>
      </c>
      <c r="AX18" s="52">
        <v>7.45</v>
      </c>
      <c r="AY18" s="33"/>
      <c r="AZ18" s="33"/>
      <c r="BA18" s="33"/>
      <c r="BB18" s="33"/>
      <c r="BC18" s="33"/>
    </row>
    <row r="19" spans="1:55" ht="18" customHeight="1" x14ac:dyDescent="0.25">
      <c r="A19" s="49" t="s">
        <v>13</v>
      </c>
      <c r="B19" s="50">
        <v>13.49</v>
      </c>
      <c r="C19" s="50">
        <v>13.11</v>
      </c>
      <c r="D19" s="50">
        <v>12.87</v>
      </c>
      <c r="E19" s="50">
        <v>12.53</v>
      </c>
      <c r="F19" s="50">
        <v>12.68</v>
      </c>
      <c r="G19" s="50">
        <v>11.5</v>
      </c>
      <c r="H19" s="50">
        <v>11.85</v>
      </c>
      <c r="I19" s="50">
        <v>11.5</v>
      </c>
      <c r="J19" s="50">
        <v>11.44</v>
      </c>
      <c r="K19" s="50">
        <v>11.38</v>
      </c>
      <c r="L19" s="50">
        <v>11.21</v>
      </c>
      <c r="M19" s="50">
        <v>10.55</v>
      </c>
      <c r="N19" s="50">
        <v>9.73</v>
      </c>
      <c r="O19" s="50"/>
      <c r="P19" s="50"/>
      <c r="Q19" s="50"/>
      <c r="R19" s="50"/>
      <c r="S19" s="50"/>
      <c r="T19" s="50">
        <v>16.89</v>
      </c>
      <c r="U19" s="50">
        <v>16.55</v>
      </c>
      <c r="V19" s="50">
        <v>15.99</v>
      </c>
      <c r="W19" s="50">
        <v>16.05</v>
      </c>
      <c r="X19" s="50">
        <v>15.96</v>
      </c>
      <c r="Y19" s="50">
        <v>15.35</v>
      </c>
      <c r="Z19" s="50">
        <v>15.05</v>
      </c>
      <c r="AA19" s="50">
        <v>14.86</v>
      </c>
      <c r="AB19" s="50">
        <v>14.89</v>
      </c>
      <c r="AC19" s="50">
        <v>14.88</v>
      </c>
      <c r="AD19" s="50">
        <v>14.77</v>
      </c>
      <c r="AE19" s="50">
        <v>13.92</v>
      </c>
      <c r="AF19" s="50">
        <v>12.99</v>
      </c>
      <c r="AG19" s="50"/>
      <c r="AH19" s="50"/>
      <c r="AI19" s="50"/>
      <c r="AJ19" s="50"/>
      <c r="AK19" s="50"/>
      <c r="AL19" s="50">
        <v>15.34</v>
      </c>
      <c r="AM19" s="50">
        <v>14.98</v>
      </c>
      <c r="AN19" s="50">
        <v>14.56</v>
      </c>
      <c r="AO19" s="50">
        <v>14.44</v>
      </c>
      <c r="AP19" s="50">
        <v>14.46</v>
      </c>
      <c r="AQ19" s="50">
        <v>13.58</v>
      </c>
      <c r="AR19" s="50">
        <v>13.58</v>
      </c>
      <c r="AS19" s="50">
        <v>13.32</v>
      </c>
      <c r="AT19" s="50">
        <v>13.27</v>
      </c>
      <c r="AU19" s="50">
        <v>13.19</v>
      </c>
      <c r="AV19" s="50">
        <v>13.01</v>
      </c>
      <c r="AW19" s="50">
        <v>12.23</v>
      </c>
      <c r="AX19" s="50">
        <v>11.32</v>
      </c>
      <c r="AY19" s="33"/>
      <c r="AZ19" s="33"/>
      <c r="BA19" s="33"/>
      <c r="BB19" s="33"/>
      <c r="BC19" s="33"/>
    </row>
    <row r="20" spans="1:55" ht="18" customHeight="1" x14ac:dyDescent="0.25">
      <c r="A20" s="51" t="s">
        <v>14</v>
      </c>
      <c r="B20" s="52">
        <v>13.13</v>
      </c>
      <c r="C20" s="52">
        <v>13.1</v>
      </c>
      <c r="D20" s="52">
        <v>13.43</v>
      </c>
      <c r="E20" s="52">
        <v>13.73</v>
      </c>
      <c r="F20" s="52">
        <v>13.81</v>
      </c>
      <c r="G20" s="52">
        <v>13.36</v>
      </c>
      <c r="H20" s="52">
        <v>13.43</v>
      </c>
      <c r="I20" s="52">
        <v>11.93</v>
      </c>
      <c r="J20" s="52">
        <v>11.79</v>
      </c>
      <c r="K20" s="52">
        <v>11.68</v>
      </c>
      <c r="L20" s="52">
        <v>11.72</v>
      </c>
      <c r="M20" s="52">
        <v>11</v>
      </c>
      <c r="N20" s="52">
        <v>11.03</v>
      </c>
      <c r="O20" s="52"/>
      <c r="P20" s="52"/>
      <c r="Q20" s="52"/>
      <c r="R20" s="52"/>
      <c r="S20" s="52"/>
      <c r="T20" s="52">
        <v>21.76</v>
      </c>
      <c r="U20" s="52">
        <v>21.29</v>
      </c>
      <c r="V20" s="52">
        <v>19.29</v>
      </c>
      <c r="W20" s="52">
        <v>17.62</v>
      </c>
      <c r="X20" s="52">
        <v>17.36</v>
      </c>
      <c r="Y20" s="52">
        <v>16.88</v>
      </c>
      <c r="Z20" s="52">
        <v>17.850000000000001</v>
      </c>
      <c r="AA20" s="52">
        <v>15.62</v>
      </c>
      <c r="AB20" s="52">
        <v>16.63</v>
      </c>
      <c r="AC20" s="52">
        <v>16.27</v>
      </c>
      <c r="AD20" s="52">
        <v>16.11</v>
      </c>
      <c r="AE20" s="52">
        <v>15.86</v>
      </c>
      <c r="AF20" s="52">
        <v>15.12</v>
      </c>
      <c r="AG20" s="52"/>
      <c r="AH20" s="52"/>
      <c r="AI20" s="52"/>
      <c r="AJ20" s="52"/>
      <c r="AK20" s="52"/>
      <c r="AL20" s="52">
        <v>16.05</v>
      </c>
      <c r="AM20" s="52">
        <v>15.88</v>
      </c>
      <c r="AN20" s="52">
        <v>15.43</v>
      </c>
      <c r="AO20" s="52">
        <v>15.03</v>
      </c>
      <c r="AP20" s="52">
        <v>15</v>
      </c>
      <c r="AQ20" s="52">
        <v>14.55</v>
      </c>
      <c r="AR20" s="52">
        <v>14.91</v>
      </c>
      <c r="AS20" s="52">
        <v>13.16</v>
      </c>
      <c r="AT20" s="52">
        <v>13.34</v>
      </c>
      <c r="AU20" s="52">
        <v>13.1</v>
      </c>
      <c r="AV20" s="52">
        <v>13.02</v>
      </c>
      <c r="AW20" s="52">
        <v>12.36</v>
      </c>
      <c r="AX20" s="52">
        <v>12.13</v>
      </c>
      <c r="AY20" s="33"/>
      <c r="AZ20" s="33"/>
      <c r="BA20" s="33"/>
      <c r="BB20" s="33"/>
      <c r="BC20" s="33"/>
    </row>
    <row r="21" spans="1:55" ht="18" customHeight="1" x14ac:dyDescent="0.25">
      <c r="A21" s="49" t="s">
        <v>15</v>
      </c>
      <c r="B21" s="50">
        <v>9.06</v>
      </c>
      <c r="C21" s="50">
        <v>8.9</v>
      </c>
      <c r="D21" s="50">
        <v>8.57</v>
      </c>
      <c r="E21" s="50">
        <v>8.9</v>
      </c>
      <c r="F21" s="50">
        <v>8.35</v>
      </c>
      <c r="G21" s="50">
        <v>8.3000000000000007</v>
      </c>
      <c r="H21" s="50">
        <v>8.19</v>
      </c>
      <c r="I21" s="50">
        <v>8.41</v>
      </c>
      <c r="J21" s="50">
        <v>7.94</v>
      </c>
      <c r="K21" s="50">
        <v>7.91</v>
      </c>
      <c r="L21" s="50">
        <v>7.87</v>
      </c>
      <c r="M21" s="50">
        <v>7.13</v>
      </c>
      <c r="N21" s="50">
        <v>7.06</v>
      </c>
      <c r="O21" s="50"/>
      <c r="P21" s="50"/>
      <c r="Q21" s="50"/>
      <c r="R21" s="50"/>
      <c r="S21" s="50"/>
      <c r="T21" s="50">
        <v>17.350000000000001</v>
      </c>
      <c r="U21" s="50">
        <v>16.88</v>
      </c>
      <c r="V21" s="50">
        <v>16.149999999999999</v>
      </c>
      <c r="W21" s="50">
        <v>16.23</v>
      </c>
      <c r="X21" s="50">
        <v>16.13</v>
      </c>
      <c r="Y21" s="50">
        <v>15.92</v>
      </c>
      <c r="Z21" s="50">
        <v>16.18</v>
      </c>
      <c r="AA21" s="50">
        <v>15.84</v>
      </c>
      <c r="AB21" s="50">
        <v>16.010000000000002</v>
      </c>
      <c r="AC21" s="50">
        <v>15.83</v>
      </c>
      <c r="AD21" s="50">
        <v>15.82</v>
      </c>
      <c r="AE21" s="50">
        <v>15.58</v>
      </c>
      <c r="AF21" s="50">
        <v>15.3</v>
      </c>
      <c r="AG21" s="50"/>
      <c r="AH21" s="50"/>
      <c r="AI21" s="50"/>
      <c r="AJ21" s="50"/>
      <c r="AK21" s="50"/>
      <c r="AL21" s="50">
        <v>13.4</v>
      </c>
      <c r="AM21" s="50">
        <v>13.08</v>
      </c>
      <c r="AN21" s="50">
        <v>12.55</v>
      </c>
      <c r="AO21" s="50">
        <v>12.73</v>
      </c>
      <c r="AP21" s="50">
        <v>12.42</v>
      </c>
      <c r="AQ21" s="50">
        <v>12.28</v>
      </c>
      <c r="AR21" s="50">
        <v>12.34</v>
      </c>
      <c r="AS21" s="50">
        <v>12.28</v>
      </c>
      <c r="AT21" s="50">
        <v>12.05</v>
      </c>
      <c r="AU21" s="50">
        <v>11.85</v>
      </c>
      <c r="AV21" s="50">
        <v>11.77</v>
      </c>
      <c r="AW21" s="50">
        <v>11.2</v>
      </c>
      <c r="AX21" s="50">
        <v>10.98</v>
      </c>
      <c r="AY21" s="33"/>
      <c r="AZ21" s="33"/>
      <c r="BA21" s="33"/>
      <c r="BB21" s="33"/>
      <c r="BC21" s="33"/>
    </row>
    <row r="22" spans="1:55" ht="18" customHeight="1" x14ac:dyDescent="0.25">
      <c r="A22" s="51" t="s">
        <v>16</v>
      </c>
      <c r="B22" s="52">
        <v>4.46</v>
      </c>
      <c r="C22" s="52">
        <v>4.41</v>
      </c>
      <c r="D22" s="52">
        <v>4.76</v>
      </c>
      <c r="E22" s="52">
        <v>5.27</v>
      </c>
      <c r="F22" s="52">
        <v>4.7300000000000004</v>
      </c>
      <c r="G22" s="52">
        <v>4.74</v>
      </c>
      <c r="H22" s="52">
        <v>5.03</v>
      </c>
      <c r="I22" s="52">
        <v>5.1100000000000003</v>
      </c>
      <c r="J22" s="52">
        <v>4.51</v>
      </c>
      <c r="K22" s="52">
        <v>4.49</v>
      </c>
      <c r="L22" s="52">
        <v>4.5199999999999996</v>
      </c>
      <c r="M22" s="52">
        <v>4.6900000000000004</v>
      </c>
      <c r="N22" s="52">
        <v>4.38</v>
      </c>
      <c r="O22" s="52"/>
      <c r="P22" s="52"/>
      <c r="Q22" s="52"/>
      <c r="R22" s="52"/>
      <c r="S22" s="52"/>
      <c r="T22" s="52">
        <v>8.65</v>
      </c>
      <c r="U22" s="52">
        <v>8.31</v>
      </c>
      <c r="V22" s="52">
        <v>7.72</v>
      </c>
      <c r="W22" s="52">
        <v>7.22</v>
      </c>
      <c r="X22" s="52">
        <v>6.67</v>
      </c>
      <c r="Y22" s="52">
        <v>7.18</v>
      </c>
      <c r="Z22" s="52">
        <v>7.78</v>
      </c>
      <c r="AA22" s="52">
        <v>7.12</v>
      </c>
      <c r="AB22" s="52">
        <v>7.45</v>
      </c>
      <c r="AC22" s="52">
        <v>7.32</v>
      </c>
      <c r="AD22" s="52">
        <v>7.61</v>
      </c>
      <c r="AE22" s="52">
        <v>7.81</v>
      </c>
      <c r="AF22" s="52">
        <v>7.33</v>
      </c>
      <c r="AG22" s="52"/>
      <c r="AH22" s="52"/>
      <c r="AI22" s="52"/>
      <c r="AJ22" s="52"/>
      <c r="AK22" s="52"/>
      <c r="AL22" s="52">
        <v>5.85</v>
      </c>
      <c r="AM22" s="52">
        <v>5.71</v>
      </c>
      <c r="AN22" s="52">
        <v>5.74</v>
      </c>
      <c r="AO22" s="52">
        <v>5.89</v>
      </c>
      <c r="AP22" s="52">
        <v>5.35</v>
      </c>
      <c r="AQ22" s="52">
        <v>5.51</v>
      </c>
      <c r="AR22" s="52">
        <v>5.9</v>
      </c>
      <c r="AS22" s="52">
        <v>5.75</v>
      </c>
      <c r="AT22" s="52">
        <v>5.42</v>
      </c>
      <c r="AU22" s="52">
        <v>5.36</v>
      </c>
      <c r="AV22" s="52">
        <v>5.45</v>
      </c>
      <c r="AW22" s="52">
        <v>5.59</v>
      </c>
      <c r="AX22" s="52">
        <v>5.24</v>
      </c>
      <c r="AY22" s="33"/>
      <c r="AZ22" s="33"/>
      <c r="BA22" s="33"/>
      <c r="BB22" s="33"/>
      <c r="BC22" s="33"/>
    </row>
    <row r="23" spans="1:55" ht="18" customHeight="1" x14ac:dyDescent="0.25">
      <c r="A23" s="49" t="s">
        <v>17</v>
      </c>
      <c r="B23" s="50">
        <v>3.77</v>
      </c>
      <c r="C23" s="50">
        <v>3.81</v>
      </c>
      <c r="D23" s="50">
        <v>3.9</v>
      </c>
      <c r="E23" s="50">
        <v>4.17</v>
      </c>
      <c r="F23" s="50">
        <v>4.01</v>
      </c>
      <c r="G23" s="50">
        <v>4.3499999999999996</v>
      </c>
      <c r="H23" s="50">
        <v>4.3099999999999996</v>
      </c>
      <c r="I23" s="50">
        <v>4.5199999999999996</v>
      </c>
      <c r="J23" s="50">
        <v>3.68</v>
      </c>
      <c r="K23" s="50">
        <v>3.53</v>
      </c>
      <c r="L23" s="50">
        <v>3.58</v>
      </c>
      <c r="M23" s="50">
        <v>3.46</v>
      </c>
      <c r="N23" s="50">
        <v>3.32</v>
      </c>
      <c r="O23" s="50"/>
      <c r="P23" s="50"/>
      <c r="Q23" s="50"/>
      <c r="R23" s="50"/>
      <c r="S23" s="50"/>
      <c r="T23" s="50">
        <v>4.79</v>
      </c>
      <c r="U23" s="50">
        <v>4.17</v>
      </c>
      <c r="V23" s="50">
        <v>4.04</v>
      </c>
      <c r="W23" s="50">
        <v>5</v>
      </c>
      <c r="X23" s="50">
        <v>5.34</v>
      </c>
      <c r="Y23" s="50">
        <v>5.39</v>
      </c>
      <c r="Z23" s="50">
        <v>5.44</v>
      </c>
      <c r="AA23" s="50">
        <v>6.42</v>
      </c>
      <c r="AB23" s="50">
        <v>5.23</v>
      </c>
      <c r="AC23" s="50">
        <v>5.21</v>
      </c>
      <c r="AD23" s="50">
        <v>5.45</v>
      </c>
      <c r="AE23" s="50">
        <v>5.42</v>
      </c>
      <c r="AF23" s="50">
        <v>5.38</v>
      </c>
      <c r="AG23" s="50"/>
      <c r="AH23" s="50"/>
      <c r="AI23" s="50"/>
      <c r="AJ23" s="50"/>
      <c r="AK23" s="50"/>
      <c r="AL23" s="50">
        <v>4.18</v>
      </c>
      <c r="AM23" s="50">
        <v>3.95</v>
      </c>
      <c r="AN23" s="50">
        <v>3.95</v>
      </c>
      <c r="AO23" s="50">
        <v>4.49</v>
      </c>
      <c r="AP23" s="50">
        <v>4.53</v>
      </c>
      <c r="AQ23" s="50">
        <v>4.76</v>
      </c>
      <c r="AR23" s="50">
        <v>4.74</v>
      </c>
      <c r="AS23" s="50">
        <v>5.25</v>
      </c>
      <c r="AT23" s="50">
        <v>4.25</v>
      </c>
      <c r="AU23" s="50">
        <v>4.1500000000000004</v>
      </c>
      <c r="AV23" s="50">
        <v>4.25</v>
      </c>
      <c r="AW23" s="50">
        <v>4.1399999999999997</v>
      </c>
      <c r="AX23" s="50">
        <v>4.01</v>
      </c>
      <c r="AY23" s="33"/>
      <c r="AZ23" s="33"/>
      <c r="BA23" s="33"/>
      <c r="BB23" s="33"/>
      <c r="BC23" s="33"/>
    </row>
    <row r="24" spans="1:55" ht="18" customHeight="1" x14ac:dyDescent="0.25">
      <c r="A24" s="51" t="s">
        <v>18</v>
      </c>
      <c r="B24" s="52">
        <v>22.69</v>
      </c>
      <c r="C24" s="52">
        <v>21.65</v>
      </c>
      <c r="D24" s="52">
        <v>20.28</v>
      </c>
      <c r="E24" s="52">
        <v>18.690000000000001</v>
      </c>
      <c r="F24" s="52">
        <v>18.54</v>
      </c>
      <c r="G24" s="52">
        <v>19.170000000000002</v>
      </c>
      <c r="H24" s="52">
        <v>19.239999999999998</v>
      </c>
      <c r="I24" s="52">
        <v>18.399999999999999</v>
      </c>
      <c r="J24" s="52">
        <v>18.2</v>
      </c>
      <c r="K24" s="52">
        <v>17.55</v>
      </c>
      <c r="L24" s="52">
        <v>17.53</v>
      </c>
      <c r="M24" s="52">
        <v>16.23</v>
      </c>
      <c r="N24" s="52">
        <v>15.94</v>
      </c>
      <c r="O24" s="52"/>
      <c r="P24" s="52"/>
      <c r="Q24" s="52"/>
      <c r="R24" s="52"/>
      <c r="S24" s="52"/>
      <c r="T24" s="52">
        <v>15.72</v>
      </c>
      <c r="U24" s="52">
        <v>15.41</v>
      </c>
      <c r="V24" s="52">
        <v>16.32</v>
      </c>
      <c r="W24" s="52">
        <v>16.22</v>
      </c>
      <c r="X24" s="52">
        <v>16.309999999999999</v>
      </c>
      <c r="Y24" s="52">
        <v>15.52</v>
      </c>
      <c r="Z24" s="52">
        <v>15.53</v>
      </c>
      <c r="AA24" s="52">
        <v>15.18</v>
      </c>
      <c r="AB24" s="52">
        <v>15.17</v>
      </c>
      <c r="AC24" s="52">
        <v>14.82</v>
      </c>
      <c r="AD24" s="52">
        <v>14.89</v>
      </c>
      <c r="AE24" s="52">
        <v>14.06</v>
      </c>
      <c r="AF24" s="52">
        <v>13.72</v>
      </c>
      <c r="AG24" s="52"/>
      <c r="AH24" s="52"/>
      <c r="AI24" s="52"/>
      <c r="AJ24" s="52"/>
      <c r="AK24" s="52"/>
      <c r="AL24" s="52">
        <v>18.63</v>
      </c>
      <c r="AM24" s="52">
        <v>18.02</v>
      </c>
      <c r="AN24" s="52">
        <v>17.97</v>
      </c>
      <c r="AO24" s="52">
        <v>17.25</v>
      </c>
      <c r="AP24" s="52">
        <v>17.25</v>
      </c>
      <c r="AQ24" s="52">
        <v>17.05</v>
      </c>
      <c r="AR24" s="52">
        <v>17.100000000000001</v>
      </c>
      <c r="AS24" s="52">
        <v>16.54</v>
      </c>
      <c r="AT24" s="52">
        <v>16.48</v>
      </c>
      <c r="AU24" s="52">
        <v>16.02</v>
      </c>
      <c r="AV24" s="52">
        <v>16.07</v>
      </c>
      <c r="AW24" s="52">
        <v>15.05</v>
      </c>
      <c r="AX24" s="52">
        <v>14.75</v>
      </c>
      <c r="AY24" s="33"/>
      <c r="AZ24" s="33"/>
      <c r="BA24" s="33"/>
      <c r="BB24" s="33"/>
      <c r="BC24" s="33"/>
    </row>
    <row r="25" spans="1:55" ht="18" customHeight="1" x14ac:dyDescent="0.25">
      <c r="A25" s="49" t="s">
        <v>19</v>
      </c>
      <c r="B25" s="50">
        <v>12.22</v>
      </c>
      <c r="C25" s="50">
        <v>12.21</v>
      </c>
      <c r="D25" s="50">
        <v>11.54</v>
      </c>
      <c r="E25" s="50">
        <v>10.1</v>
      </c>
      <c r="F25" s="50">
        <v>10.23</v>
      </c>
      <c r="G25" s="50">
        <v>10.68</v>
      </c>
      <c r="H25" s="50">
        <v>11.28</v>
      </c>
      <c r="I25" s="50">
        <v>9.41</v>
      </c>
      <c r="J25" s="50">
        <v>10.58</v>
      </c>
      <c r="K25" s="50">
        <v>10.17</v>
      </c>
      <c r="L25" s="50">
        <v>10.32</v>
      </c>
      <c r="M25" s="50">
        <v>10.11</v>
      </c>
      <c r="N25" s="50">
        <v>9.94</v>
      </c>
      <c r="O25" s="50"/>
      <c r="P25" s="50"/>
      <c r="Q25" s="50"/>
      <c r="R25" s="50"/>
      <c r="S25" s="50"/>
      <c r="T25" s="50">
        <v>22.98</v>
      </c>
      <c r="U25" s="50">
        <v>22.41</v>
      </c>
      <c r="V25" s="50">
        <v>22.13</v>
      </c>
      <c r="W25" s="50">
        <v>22.69</v>
      </c>
      <c r="X25" s="50">
        <v>22.15</v>
      </c>
      <c r="Y25" s="50">
        <v>21.78</v>
      </c>
      <c r="Z25" s="50">
        <v>25.46</v>
      </c>
      <c r="AA25" s="50">
        <v>25.89</v>
      </c>
      <c r="AB25" s="50">
        <v>25.17</v>
      </c>
      <c r="AC25" s="50">
        <v>25.19</v>
      </c>
      <c r="AD25" s="50">
        <v>25.03</v>
      </c>
      <c r="AE25" s="50">
        <v>24.59</v>
      </c>
      <c r="AF25" s="50">
        <v>24.74</v>
      </c>
      <c r="AG25" s="50"/>
      <c r="AH25" s="50"/>
      <c r="AI25" s="50"/>
      <c r="AJ25" s="50"/>
      <c r="AK25" s="50"/>
      <c r="AL25" s="50">
        <v>20.88</v>
      </c>
      <c r="AM25" s="50">
        <v>20.41</v>
      </c>
      <c r="AN25" s="50">
        <v>20.03</v>
      </c>
      <c r="AO25" s="50">
        <v>20.239999999999998</v>
      </c>
      <c r="AP25" s="50">
        <v>19.82</v>
      </c>
      <c r="AQ25" s="50">
        <v>19.600000000000001</v>
      </c>
      <c r="AR25" s="50">
        <v>22.61</v>
      </c>
      <c r="AS25" s="50">
        <v>22.58</v>
      </c>
      <c r="AT25" s="50">
        <v>22.19</v>
      </c>
      <c r="AU25" s="50">
        <v>22.01</v>
      </c>
      <c r="AV25" s="50">
        <v>21.85</v>
      </c>
      <c r="AW25" s="50">
        <v>21.38</v>
      </c>
      <c r="AX25" s="50">
        <v>21.35</v>
      </c>
      <c r="AY25" s="33"/>
      <c r="AZ25" s="33"/>
      <c r="BA25" s="33"/>
      <c r="BB25" s="33"/>
      <c r="BC25" s="33"/>
    </row>
    <row r="26" spans="1:55" ht="18" customHeight="1" x14ac:dyDescent="0.25">
      <c r="A26" s="51" t="s">
        <v>20</v>
      </c>
      <c r="B26" s="52">
        <v>5.98</v>
      </c>
      <c r="C26" s="52">
        <v>5.49</v>
      </c>
      <c r="D26" s="52">
        <v>5.3</v>
      </c>
      <c r="E26" s="52">
        <v>5.68</v>
      </c>
      <c r="F26" s="52">
        <v>5.76</v>
      </c>
      <c r="G26" s="52">
        <v>5.47</v>
      </c>
      <c r="H26" s="52">
        <v>5.62</v>
      </c>
      <c r="I26" s="52">
        <v>6</v>
      </c>
      <c r="J26" s="52">
        <v>5.16</v>
      </c>
      <c r="K26" s="52">
        <v>4.97</v>
      </c>
      <c r="L26" s="52">
        <v>4.88</v>
      </c>
      <c r="M26" s="52">
        <v>5.25</v>
      </c>
      <c r="N26" s="52">
        <v>5.03</v>
      </c>
      <c r="O26" s="52"/>
      <c r="P26" s="52"/>
      <c r="Q26" s="52"/>
      <c r="R26" s="52"/>
      <c r="S26" s="52"/>
      <c r="T26" s="52">
        <v>9.11</v>
      </c>
      <c r="U26" s="52">
        <v>9.0399999999999991</v>
      </c>
      <c r="V26" s="52">
        <v>9.51</v>
      </c>
      <c r="W26" s="52">
        <v>10.07</v>
      </c>
      <c r="X26" s="52">
        <v>9.76</v>
      </c>
      <c r="Y26" s="52">
        <v>9.1999999999999993</v>
      </c>
      <c r="Z26" s="52">
        <v>9.09</v>
      </c>
      <c r="AA26" s="52">
        <v>9.51</v>
      </c>
      <c r="AB26" s="52">
        <v>9.11</v>
      </c>
      <c r="AC26" s="52">
        <v>9.3800000000000008</v>
      </c>
      <c r="AD26" s="52">
        <v>9.2799999999999994</v>
      </c>
      <c r="AE26" s="52">
        <v>9.09</v>
      </c>
      <c r="AF26" s="52">
        <v>9.16</v>
      </c>
      <c r="AG26" s="52"/>
      <c r="AH26" s="52"/>
      <c r="AI26" s="52"/>
      <c r="AJ26" s="52"/>
      <c r="AK26" s="52"/>
      <c r="AL26" s="52">
        <v>8.17</v>
      </c>
      <c r="AM26" s="52">
        <v>7.96</v>
      </c>
      <c r="AN26" s="52">
        <v>8.24</v>
      </c>
      <c r="AO26" s="52">
        <v>8.74</v>
      </c>
      <c r="AP26" s="52">
        <v>8.5399999999999991</v>
      </c>
      <c r="AQ26" s="52">
        <v>8.07</v>
      </c>
      <c r="AR26" s="52">
        <v>8.0299999999999994</v>
      </c>
      <c r="AS26" s="52">
        <v>8.44</v>
      </c>
      <c r="AT26" s="52">
        <v>7.87</v>
      </c>
      <c r="AU26" s="52">
        <v>8</v>
      </c>
      <c r="AV26" s="52">
        <v>7.88</v>
      </c>
      <c r="AW26" s="52">
        <v>7.86</v>
      </c>
      <c r="AX26" s="52">
        <v>7.77</v>
      </c>
      <c r="AY26" s="33"/>
      <c r="AZ26" s="33"/>
      <c r="BA26" s="33"/>
      <c r="BB26" s="33"/>
      <c r="BC26" s="33"/>
    </row>
    <row r="27" spans="1:55" ht="18" customHeight="1" x14ac:dyDescent="0.25">
      <c r="A27" s="49" t="s">
        <v>21</v>
      </c>
      <c r="B27" s="50">
        <v>4.26</v>
      </c>
      <c r="C27" s="50">
        <v>4.21</v>
      </c>
      <c r="D27" s="50">
        <v>4.3</v>
      </c>
      <c r="E27" s="50">
        <v>5.8</v>
      </c>
      <c r="F27" s="50">
        <v>4.9800000000000004</v>
      </c>
      <c r="G27" s="50">
        <v>4.75</v>
      </c>
      <c r="H27" s="50">
        <v>4.8600000000000003</v>
      </c>
      <c r="I27" s="50">
        <v>5.68</v>
      </c>
      <c r="J27" s="50">
        <v>4.5999999999999996</v>
      </c>
      <c r="K27" s="50">
        <v>4.49</v>
      </c>
      <c r="L27" s="50">
        <v>4.59</v>
      </c>
      <c r="M27" s="50">
        <v>5.01</v>
      </c>
      <c r="N27" s="50">
        <v>4.7</v>
      </c>
      <c r="O27" s="50"/>
      <c r="P27" s="50"/>
      <c r="Q27" s="50"/>
      <c r="R27" s="50"/>
      <c r="S27" s="50"/>
      <c r="T27" s="50">
        <v>7.64</v>
      </c>
      <c r="U27" s="50">
        <v>7.19</v>
      </c>
      <c r="V27" s="50">
        <v>6.75</v>
      </c>
      <c r="W27" s="50">
        <v>6.45</v>
      </c>
      <c r="X27" s="50">
        <v>6.57</v>
      </c>
      <c r="Y27" s="50">
        <v>6.74</v>
      </c>
      <c r="Z27" s="50">
        <v>6.5</v>
      </c>
      <c r="AA27" s="50">
        <v>6.02</v>
      </c>
      <c r="AB27" s="50">
        <v>6.23</v>
      </c>
      <c r="AC27" s="50">
        <v>5.83</v>
      </c>
      <c r="AD27" s="50">
        <v>5.81</v>
      </c>
      <c r="AE27" s="50">
        <v>5.41</v>
      </c>
      <c r="AF27" s="50">
        <v>5.47</v>
      </c>
      <c r="AG27" s="50"/>
      <c r="AH27" s="50"/>
      <c r="AI27" s="50"/>
      <c r="AJ27" s="50"/>
      <c r="AK27" s="50"/>
      <c r="AL27" s="50">
        <v>6.51</v>
      </c>
      <c r="AM27" s="50">
        <v>6.19</v>
      </c>
      <c r="AN27" s="50">
        <v>5.93</v>
      </c>
      <c r="AO27" s="50">
        <v>6.23</v>
      </c>
      <c r="AP27" s="50">
        <v>6.03</v>
      </c>
      <c r="AQ27" s="50">
        <v>6.07</v>
      </c>
      <c r="AR27" s="50">
        <v>5.94</v>
      </c>
      <c r="AS27" s="50">
        <v>5.91</v>
      </c>
      <c r="AT27" s="50">
        <v>5.66</v>
      </c>
      <c r="AU27" s="50">
        <v>5.36</v>
      </c>
      <c r="AV27" s="50">
        <v>5.37</v>
      </c>
      <c r="AW27" s="50">
        <v>5.26</v>
      </c>
      <c r="AX27" s="50">
        <v>5.17</v>
      </c>
      <c r="AY27" s="33"/>
      <c r="AZ27" s="33"/>
      <c r="BA27" s="33"/>
      <c r="BB27" s="33"/>
      <c r="BC27" s="33"/>
    </row>
    <row r="28" spans="1:55" ht="18" customHeight="1" x14ac:dyDescent="0.25">
      <c r="A28" s="51" t="s">
        <v>22</v>
      </c>
      <c r="B28" s="52">
        <v>3.68</v>
      </c>
      <c r="C28" s="52">
        <v>3.56</v>
      </c>
      <c r="D28" s="52">
        <v>3.25</v>
      </c>
      <c r="E28" s="52">
        <v>3.75</v>
      </c>
      <c r="F28" s="52">
        <v>3.79</v>
      </c>
      <c r="G28" s="52">
        <v>3.68</v>
      </c>
      <c r="H28" s="52">
        <v>3.91</v>
      </c>
      <c r="I28" s="52">
        <v>4.2699999999999996</v>
      </c>
      <c r="J28" s="52">
        <v>3.48</v>
      </c>
      <c r="K28" s="52">
        <v>3.43</v>
      </c>
      <c r="L28" s="52">
        <v>3.46</v>
      </c>
      <c r="M28" s="52">
        <v>3.59</v>
      </c>
      <c r="N28" s="52">
        <v>3.54</v>
      </c>
      <c r="O28" s="52"/>
      <c r="P28" s="52"/>
      <c r="Q28" s="52"/>
      <c r="R28" s="52"/>
      <c r="S28" s="52"/>
      <c r="T28" s="52">
        <v>6.07</v>
      </c>
      <c r="U28" s="52">
        <v>6.07</v>
      </c>
      <c r="V28" s="52">
        <v>5.88</v>
      </c>
      <c r="W28" s="52">
        <v>5.5</v>
      </c>
      <c r="X28" s="52">
        <v>5.33</v>
      </c>
      <c r="Y28" s="52">
        <v>5.64</v>
      </c>
      <c r="Z28" s="52">
        <v>5.78</v>
      </c>
      <c r="AA28" s="52">
        <v>5.0599999999999996</v>
      </c>
      <c r="AB28" s="52">
        <v>5.89</v>
      </c>
      <c r="AC28" s="52">
        <v>5.37</v>
      </c>
      <c r="AD28" s="52">
        <v>5.73</v>
      </c>
      <c r="AE28" s="52">
        <v>5.6</v>
      </c>
      <c r="AF28" s="52">
        <v>5.4</v>
      </c>
      <c r="AG28" s="52"/>
      <c r="AH28" s="52"/>
      <c r="AI28" s="52"/>
      <c r="AJ28" s="52"/>
      <c r="AK28" s="52"/>
      <c r="AL28" s="52">
        <v>5.0599999999999996</v>
      </c>
      <c r="AM28" s="52">
        <v>5.01</v>
      </c>
      <c r="AN28" s="52">
        <v>4.7699999999999996</v>
      </c>
      <c r="AO28" s="52">
        <v>4.76</v>
      </c>
      <c r="AP28" s="52">
        <v>4.68</v>
      </c>
      <c r="AQ28" s="52">
        <v>4.8099999999999996</v>
      </c>
      <c r="AR28" s="52">
        <v>4.99</v>
      </c>
      <c r="AS28" s="52">
        <v>4.72</v>
      </c>
      <c r="AT28" s="52">
        <v>4.8499999999999996</v>
      </c>
      <c r="AU28" s="52">
        <v>4.5199999999999996</v>
      </c>
      <c r="AV28" s="52">
        <v>4.7300000000000004</v>
      </c>
      <c r="AW28" s="52">
        <v>4.7</v>
      </c>
      <c r="AX28" s="52">
        <v>4.54</v>
      </c>
      <c r="AY28" s="33"/>
      <c r="AZ28" s="33"/>
      <c r="BA28" s="33"/>
      <c r="BB28" s="33"/>
      <c r="BC28" s="33"/>
    </row>
    <row r="29" spans="1:55" ht="18" customHeight="1" x14ac:dyDescent="0.25">
      <c r="A29" s="49" t="s">
        <v>23</v>
      </c>
      <c r="B29" s="50">
        <v>4.05</v>
      </c>
      <c r="C29" s="50">
        <v>3.82</v>
      </c>
      <c r="D29" s="50">
        <v>3.71</v>
      </c>
      <c r="E29" s="50">
        <v>3.99</v>
      </c>
      <c r="F29" s="50">
        <v>4.01</v>
      </c>
      <c r="G29" s="50">
        <v>3.98</v>
      </c>
      <c r="H29" s="50">
        <v>4.03</v>
      </c>
      <c r="I29" s="50">
        <v>3.73</v>
      </c>
      <c r="J29" s="50">
        <v>3.93</v>
      </c>
      <c r="K29" s="50">
        <v>3.86</v>
      </c>
      <c r="L29" s="50">
        <v>3.99</v>
      </c>
      <c r="M29" s="50">
        <v>4.2699999999999996</v>
      </c>
      <c r="N29" s="50">
        <v>4.1399999999999997</v>
      </c>
      <c r="O29" s="50"/>
      <c r="P29" s="50"/>
      <c r="Q29" s="50"/>
      <c r="R29" s="50"/>
      <c r="S29" s="50"/>
      <c r="T29" s="50">
        <v>11.01</v>
      </c>
      <c r="U29" s="50">
        <v>10.56</v>
      </c>
      <c r="V29" s="50">
        <v>9.9</v>
      </c>
      <c r="W29" s="50">
        <v>10.24</v>
      </c>
      <c r="X29" s="50">
        <v>10.33</v>
      </c>
      <c r="Y29" s="50">
        <v>10.06</v>
      </c>
      <c r="Z29" s="50">
        <v>9.9600000000000009</v>
      </c>
      <c r="AA29" s="50">
        <v>10.130000000000001</v>
      </c>
      <c r="AB29" s="50">
        <v>10.050000000000001</v>
      </c>
      <c r="AC29" s="50">
        <v>10.15</v>
      </c>
      <c r="AD29" s="50">
        <v>10.5</v>
      </c>
      <c r="AE29" s="50">
        <v>9.74</v>
      </c>
      <c r="AF29" s="50">
        <v>9.84</v>
      </c>
      <c r="AG29" s="50"/>
      <c r="AH29" s="50"/>
      <c r="AI29" s="50"/>
      <c r="AJ29" s="50"/>
      <c r="AK29" s="50"/>
      <c r="AL29" s="50">
        <v>6.68</v>
      </c>
      <c r="AM29" s="50">
        <v>6.38</v>
      </c>
      <c r="AN29" s="50">
        <v>6.06</v>
      </c>
      <c r="AO29" s="50">
        <v>6.38</v>
      </c>
      <c r="AP29" s="50">
        <v>6.42</v>
      </c>
      <c r="AQ29" s="50">
        <v>6.31</v>
      </c>
      <c r="AR29" s="50">
        <v>6.23</v>
      </c>
      <c r="AS29" s="50">
        <v>6.1</v>
      </c>
      <c r="AT29" s="50">
        <v>6.11</v>
      </c>
      <c r="AU29" s="50">
        <v>6</v>
      </c>
      <c r="AV29" s="50">
        <v>6.19</v>
      </c>
      <c r="AW29" s="50">
        <v>6.08</v>
      </c>
      <c r="AX29" s="50">
        <v>6.03</v>
      </c>
      <c r="AY29" s="33"/>
      <c r="AZ29" s="33"/>
      <c r="BA29" s="33"/>
      <c r="BB29" s="33"/>
      <c r="BC29" s="33"/>
    </row>
    <row r="30" spans="1:55" ht="18" customHeight="1" x14ac:dyDescent="0.25">
      <c r="A30" s="51" t="s">
        <v>24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3.67</v>
      </c>
      <c r="I30" s="52">
        <v>3.68</v>
      </c>
      <c r="J30" s="52">
        <v>3.78</v>
      </c>
      <c r="K30" s="52">
        <v>4.5</v>
      </c>
      <c r="L30" s="52">
        <v>4.59</v>
      </c>
      <c r="M30" s="52">
        <v>5.39</v>
      </c>
      <c r="N30" s="52">
        <v>5.46</v>
      </c>
      <c r="O30" s="52"/>
      <c r="P30" s="52"/>
      <c r="Q30" s="52"/>
      <c r="R30" s="52"/>
      <c r="S30" s="52"/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9.49</v>
      </c>
      <c r="AA30" s="52">
        <v>9.67</v>
      </c>
      <c r="AB30" s="52">
        <v>9.4700000000000006</v>
      </c>
      <c r="AC30" s="52">
        <v>10.29</v>
      </c>
      <c r="AD30" s="52">
        <v>10.78</v>
      </c>
      <c r="AE30" s="52">
        <v>9.14</v>
      </c>
      <c r="AF30" s="52">
        <v>9.36</v>
      </c>
      <c r="AG30" s="52"/>
      <c r="AH30" s="52"/>
      <c r="AI30" s="52"/>
      <c r="AJ30" s="52"/>
      <c r="AK30" s="52"/>
      <c r="AL30" s="52">
        <v>0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6.24</v>
      </c>
      <c r="AS30" s="52">
        <v>6.32</v>
      </c>
      <c r="AT30" s="52">
        <v>6.23</v>
      </c>
      <c r="AU30" s="52">
        <v>6.99</v>
      </c>
      <c r="AV30" s="52">
        <v>7.22</v>
      </c>
      <c r="AW30" s="52">
        <v>6.96</v>
      </c>
      <c r="AX30" s="52">
        <v>7.09</v>
      </c>
      <c r="AY30" s="33"/>
      <c r="AZ30" s="33"/>
      <c r="BA30" s="33"/>
      <c r="BB30" s="33"/>
      <c r="BC30" s="33"/>
    </row>
    <row r="31" spans="1:55" ht="18" customHeight="1" x14ac:dyDescent="0.25">
      <c r="A31" s="49" t="s">
        <v>25</v>
      </c>
      <c r="B31" s="50">
        <v>7.11</v>
      </c>
      <c r="C31" s="50">
        <v>6.36</v>
      </c>
      <c r="D31" s="50">
        <v>6.04</v>
      </c>
      <c r="E31" s="50">
        <v>6.12</v>
      </c>
      <c r="F31" s="50">
        <v>5.51</v>
      </c>
      <c r="G31" s="50">
        <v>5.57</v>
      </c>
      <c r="H31" s="50">
        <v>5.52</v>
      </c>
      <c r="I31" s="50">
        <v>5.26</v>
      </c>
      <c r="J31" s="50">
        <v>5.34</v>
      </c>
      <c r="K31" s="50">
        <v>5.22</v>
      </c>
      <c r="L31" s="50">
        <v>5.14</v>
      </c>
      <c r="M31" s="50">
        <v>5.03</v>
      </c>
      <c r="N31" s="50">
        <v>5.13</v>
      </c>
      <c r="O31" s="50"/>
      <c r="P31" s="50"/>
      <c r="Q31" s="50"/>
      <c r="R31" s="50"/>
      <c r="S31" s="50"/>
      <c r="T31" s="50">
        <v>9.0500000000000007</v>
      </c>
      <c r="U31" s="50">
        <v>8.69</v>
      </c>
      <c r="V31" s="50">
        <v>9.4</v>
      </c>
      <c r="W31" s="50">
        <v>10.46</v>
      </c>
      <c r="X31" s="50">
        <v>11.41</v>
      </c>
      <c r="Y31" s="50">
        <v>10.47</v>
      </c>
      <c r="Z31" s="50">
        <v>11.27</v>
      </c>
      <c r="AA31" s="50">
        <v>12.1</v>
      </c>
      <c r="AB31" s="50">
        <v>10.97</v>
      </c>
      <c r="AC31" s="50">
        <v>10.82</v>
      </c>
      <c r="AD31" s="50">
        <v>10.77</v>
      </c>
      <c r="AE31" s="50">
        <v>10.59</v>
      </c>
      <c r="AF31" s="50">
        <v>10.48</v>
      </c>
      <c r="AG31" s="50"/>
      <c r="AH31" s="50"/>
      <c r="AI31" s="50"/>
      <c r="AJ31" s="50"/>
      <c r="AK31" s="50"/>
      <c r="AL31" s="50">
        <v>8.18</v>
      </c>
      <c r="AM31" s="50">
        <v>7.64</v>
      </c>
      <c r="AN31" s="50">
        <v>7.88</v>
      </c>
      <c r="AO31" s="50">
        <v>8.5</v>
      </c>
      <c r="AP31" s="50">
        <v>8.75</v>
      </c>
      <c r="AQ31" s="50">
        <v>8.26</v>
      </c>
      <c r="AR31" s="50">
        <v>8.65</v>
      </c>
      <c r="AS31" s="50">
        <v>8.98</v>
      </c>
      <c r="AT31" s="50">
        <v>8.34</v>
      </c>
      <c r="AU31" s="50">
        <v>8.1999999999999993</v>
      </c>
      <c r="AV31" s="50">
        <v>8.1</v>
      </c>
      <c r="AW31" s="50">
        <v>7.9</v>
      </c>
      <c r="AX31" s="50">
        <v>7.8</v>
      </c>
      <c r="AY31" s="33"/>
      <c r="AZ31" s="33"/>
      <c r="BA31" s="33"/>
      <c r="BB31" s="33"/>
      <c r="BC31" s="33"/>
    </row>
    <row r="32" spans="1:55" ht="18" customHeight="1" x14ac:dyDescent="0.25">
      <c r="A32" s="51" t="s">
        <v>26</v>
      </c>
      <c r="B32" s="52">
        <v>9.24</v>
      </c>
      <c r="C32" s="52">
        <v>9.02</v>
      </c>
      <c r="D32" s="52">
        <v>8.9</v>
      </c>
      <c r="E32" s="52">
        <v>9.4499999999999993</v>
      </c>
      <c r="F32" s="52">
        <v>9.77</v>
      </c>
      <c r="G32" s="52">
        <v>10.35</v>
      </c>
      <c r="H32" s="52">
        <v>10.93</v>
      </c>
      <c r="I32" s="52">
        <v>11.06</v>
      </c>
      <c r="J32" s="52">
        <v>10.18</v>
      </c>
      <c r="K32" s="52">
        <v>10.07</v>
      </c>
      <c r="L32" s="52">
        <v>10.16</v>
      </c>
      <c r="M32" s="52">
        <v>10.39</v>
      </c>
      <c r="N32" s="52">
        <v>10.15</v>
      </c>
      <c r="O32" s="52"/>
      <c r="P32" s="52"/>
      <c r="Q32" s="52"/>
      <c r="R32" s="52"/>
      <c r="S32" s="52"/>
      <c r="T32" s="52">
        <v>17.39</v>
      </c>
      <c r="U32" s="52">
        <v>16.850000000000001</v>
      </c>
      <c r="V32" s="52">
        <v>16.53</v>
      </c>
      <c r="W32" s="52">
        <v>15.89</v>
      </c>
      <c r="X32" s="52">
        <v>15.27</v>
      </c>
      <c r="Y32" s="52">
        <v>14.66</v>
      </c>
      <c r="Z32" s="52">
        <v>15.9</v>
      </c>
      <c r="AA32" s="52">
        <v>15.07</v>
      </c>
      <c r="AB32" s="52">
        <v>15.91</v>
      </c>
      <c r="AC32" s="52">
        <v>15.48</v>
      </c>
      <c r="AD32" s="52">
        <v>15.54</v>
      </c>
      <c r="AE32" s="52">
        <v>15.59</v>
      </c>
      <c r="AF32" s="52">
        <v>15.51</v>
      </c>
      <c r="AG32" s="52"/>
      <c r="AH32" s="52"/>
      <c r="AI32" s="52"/>
      <c r="AJ32" s="52"/>
      <c r="AK32" s="52"/>
      <c r="AL32" s="52">
        <v>15.4</v>
      </c>
      <c r="AM32" s="52">
        <v>14.94</v>
      </c>
      <c r="AN32" s="52">
        <v>14.67</v>
      </c>
      <c r="AO32" s="52">
        <v>14.32</v>
      </c>
      <c r="AP32" s="52">
        <v>13.93</v>
      </c>
      <c r="AQ32" s="52">
        <v>13.61</v>
      </c>
      <c r="AR32" s="52">
        <v>14.66</v>
      </c>
      <c r="AS32" s="52">
        <v>14.07</v>
      </c>
      <c r="AT32" s="52">
        <v>14.45</v>
      </c>
      <c r="AU32" s="52">
        <v>14.09</v>
      </c>
      <c r="AV32" s="52">
        <v>14.14</v>
      </c>
      <c r="AW32" s="52">
        <v>14.22</v>
      </c>
      <c r="AX32" s="52">
        <v>14.01</v>
      </c>
      <c r="AY32" s="33"/>
      <c r="AZ32" s="33"/>
      <c r="BA32" s="33"/>
      <c r="BB32" s="33"/>
      <c r="BC32" s="33"/>
    </row>
    <row r="33" spans="1:55" ht="18" customHeight="1" x14ac:dyDescent="0.25">
      <c r="A33" s="49" t="s">
        <v>27</v>
      </c>
      <c r="B33" s="50">
        <v>4.3099999999999996</v>
      </c>
      <c r="C33" s="50">
        <v>4.4400000000000004</v>
      </c>
      <c r="D33" s="50">
        <v>4.8899999999999997</v>
      </c>
      <c r="E33" s="50">
        <v>5.23</v>
      </c>
      <c r="F33" s="50">
        <v>5.22</v>
      </c>
      <c r="G33" s="50">
        <v>4.93</v>
      </c>
      <c r="H33" s="50">
        <v>4.6100000000000003</v>
      </c>
      <c r="I33" s="50">
        <v>4.93</v>
      </c>
      <c r="J33" s="50">
        <v>4.51</v>
      </c>
      <c r="K33" s="50">
        <v>4.47</v>
      </c>
      <c r="L33" s="50">
        <v>4.4800000000000004</v>
      </c>
      <c r="M33" s="50">
        <v>4.76</v>
      </c>
      <c r="N33" s="50">
        <v>4.6100000000000003</v>
      </c>
      <c r="O33" s="50"/>
      <c r="P33" s="50"/>
      <c r="Q33" s="50"/>
      <c r="R33" s="50"/>
      <c r="S33" s="50"/>
      <c r="T33" s="50">
        <v>13.46</v>
      </c>
      <c r="U33" s="50">
        <v>12.93</v>
      </c>
      <c r="V33" s="50">
        <v>12.24</v>
      </c>
      <c r="W33" s="50">
        <v>13.31</v>
      </c>
      <c r="X33" s="50">
        <v>13.25</v>
      </c>
      <c r="Y33" s="50">
        <v>12.25</v>
      </c>
      <c r="Z33" s="50">
        <v>12.23</v>
      </c>
      <c r="AA33" s="50">
        <v>13.22</v>
      </c>
      <c r="AB33" s="50">
        <v>12.46</v>
      </c>
      <c r="AC33" s="50">
        <v>12.3</v>
      </c>
      <c r="AD33" s="50">
        <v>12.59</v>
      </c>
      <c r="AE33" s="50">
        <v>12.65</v>
      </c>
      <c r="AF33" s="50">
        <v>12.24</v>
      </c>
      <c r="AG33" s="50"/>
      <c r="AH33" s="50"/>
      <c r="AI33" s="50"/>
      <c r="AJ33" s="50"/>
      <c r="AK33" s="50"/>
      <c r="AL33" s="50">
        <v>10.11</v>
      </c>
      <c r="AM33" s="50">
        <v>9.82</v>
      </c>
      <c r="AN33" s="50">
        <v>9.5399999999999991</v>
      </c>
      <c r="AO33" s="50">
        <v>10.32</v>
      </c>
      <c r="AP33" s="50">
        <v>10.28</v>
      </c>
      <c r="AQ33" s="50">
        <v>9.5399999999999991</v>
      </c>
      <c r="AR33" s="50">
        <v>9.39</v>
      </c>
      <c r="AS33" s="50">
        <v>10.119999999999999</v>
      </c>
      <c r="AT33" s="50">
        <v>9.4</v>
      </c>
      <c r="AU33" s="50">
        <v>9.24</v>
      </c>
      <c r="AV33" s="50">
        <v>9.3800000000000008</v>
      </c>
      <c r="AW33" s="50">
        <v>9.48</v>
      </c>
      <c r="AX33" s="50">
        <v>9.06</v>
      </c>
      <c r="AY33" s="33"/>
      <c r="AZ33" s="33"/>
      <c r="BA33" s="33"/>
      <c r="BB33" s="33"/>
      <c r="BC33" s="33"/>
    </row>
    <row r="34" spans="1:55" ht="18" customHeight="1" x14ac:dyDescent="0.25">
      <c r="A34" s="51" t="s">
        <v>28</v>
      </c>
      <c r="B34" s="52">
        <v>4.99</v>
      </c>
      <c r="C34" s="52">
        <v>4.62</v>
      </c>
      <c r="D34" s="52">
        <v>4.92</v>
      </c>
      <c r="E34" s="52">
        <v>5.52</v>
      </c>
      <c r="F34" s="52">
        <v>7.06</v>
      </c>
      <c r="G34" s="52">
        <v>6.62</v>
      </c>
      <c r="H34" s="52">
        <v>7.24</v>
      </c>
      <c r="I34" s="52">
        <v>7.84</v>
      </c>
      <c r="J34" s="52">
        <v>6.74</v>
      </c>
      <c r="K34" s="52">
        <v>6.87</v>
      </c>
      <c r="L34" s="52">
        <v>7.56</v>
      </c>
      <c r="M34" s="52">
        <v>7.14</v>
      </c>
      <c r="N34" s="52">
        <v>6.56</v>
      </c>
      <c r="O34" s="52"/>
      <c r="P34" s="52"/>
      <c r="Q34" s="52"/>
      <c r="R34" s="52"/>
      <c r="S34" s="52"/>
      <c r="T34" s="52">
        <v>17</v>
      </c>
      <c r="U34" s="52">
        <v>16.239999999999998</v>
      </c>
      <c r="V34" s="52">
        <v>15.82</v>
      </c>
      <c r="W34" s="52">
        <v>16.920000000000002</v>
      </c>
      <c r="X34" s="52">
        <v>16.78</v>
      </c>
      <c r="Y34" s="52">
        <v>15.17</v>
      </c>
      <c r="Z34" s="52">
        <v>15.19</v>
      </c>
      <c r="AA34" s="52">
        <v>16.12</v>
      </c>
      <c r="AB34" s="52">
        <v>15.49</v>
      </c>
      <c r="AC34" s="52">
        <v>15.31</v>
      </c>
      <c r="AD34" s="52">
        <v>15.29</v>
      </c>
      <c r="AE34" s="52">
        <v>14.74</v>
      </c>
      <c r="AF34" s="52">
        <v>14.77</v>
      </c>
      <c r="AG34" s="52"/>
      <c r="AH34" s="52"/>
      <c r="AI34" s="52"/>
      <c r="AJ34" s="52"/>
      <c r="AK34" s="52"/>
      <c r="AL34" s="52">
        <v>13.71</v>
      </c>
      <c r="AM34" s="52">
        <v>13.06</v>
      </c>
      <c r="AN34" s="52">
        <v>12.83</v>
      </c>
      <c r="AO34" s="52">
        <v>13.73</v>
      </c>
      <c r="AP34" s="52">
        <v>14.05</v>
      </c>
      <c r="AQ34" s="52">
        <v>12.77</v>
      </c>
      <c r="AR34" s="52">
        <v>12.9</v>
      </c>
      <c r="AS34" s="52">
        <v>13.74</v>
      </c>
      <c r="AT34" s="52">
        <v>12.88</v>
      </c>
      <c r="AU34" s="52">
        <v>12.77</v>
      </c>
      <c r="AV34" s="52">
        <v>12.81</v>
      </c>
      <c r="AW34" s="52">
        <v>11.97</v>
      </c>
      <c r="AX34" s="52">
        <v>11.63</v>
      </c>
      <c r="AY34" s="33"/>
      <c r="AZ34" s="33"/>
      <c r="BA34" s="33"/>
      <c r="BB34" s="33"/>
      <c r="BC34" s="33"/>
    </row>
    <row r="35" spans="1:55" ht="18" customHeight="1" x14ac:dyDescent="0.25">
      <c r="A35" s="49" t="s">
        <v>29</v>
      </c>
      <c r="B35" s="50">
        <v>4.51</v>
      </c>
      <c r="C35" s="50">
        <v>4.8</v>
      </c>
      <c r="D35" s="50">
        <v>4.7699999999999996</v>
      </c>
      <c r="E35" s="50">
        <v>6</v>
      </c>
      <c r="F35" s="50">
        <v>6.6</v>
      </c>
      <c r="G35" s="50">
        <v>6.24</v>
      </c>
      <c r="H35" s="50">
        <v>6.48</v>
      </c>
      <c r="I35" s="50">
        <v>6.84</v>
      </c>
      <c r="J35" s="50">
        <v>5.84</v>
      </c>
      <c r="K35" s="50">
        <v>5.78</v>
      </c>
      <c r="L35" s="50">
        <v>5.64</v>
      </c>
      <c r="M35" s="50">
        <v>4.9000000000000004</v>
      </c>
      <c r="N35" s="50">
        <v>5.26</v>
      </c>
      <c r="O35" s="50"/>
      <c r="P35" s="50"/>
      <c r="Q35" s="50"/>
      <c r="R35" s="50"/>
      <c r="S35" s="50"/>
      <c r="T35" s="50">
        <v>23.93</v>
      </c>
      <c r="U35" s="50">
        <v>23.63</v>
      </c>
      <c r="V35" s="50">
        <v>24.07</v>
      </c>
      <c r="W35" s="50">
        <v>24.22</v>
      </c>
      <c r="X35" s="50">
        <v>23.1</v>
      </c>
      <c r="Y35" s="50">
        <v>23.21</v>
      </c>
      <c r="Z35" s="50">
        <v>24.62</v>
      </c>
      <c r="AA35" s="50">
        <v>24.17</v>
      </c>
      <c r="AB35" s="50">
        <v>24.41</v>
      </c>
      <c r="AC35" s="50">
        <v>24.3</v>
      </c>
      <c r="AD35" s="50">
        <v>24.52</v>
      </c>
      <c r="AE35" s="50">
        <v>24.29</v>
      </c>
      <c r="AF35" s="50">
        <v>24.09</v>
      </c>
      <c r="AG35" s="50"/>
      <c r="AH35" s="50"/>
      <c r="AI35" s="50"/>
      <c r="AJ35" s="50"/>
      <c r="AK35" s="50"/>
      <c r="AL35" s="50">
        <v>17.329999999999998</v>
      </c>
      <c r="AM35" s="50">
        <v>17.22</v>
      </c>
      <c r="AN35" s="50">
        <v>17.510000000000002</v>
      </c>
      <c r="AO35" s="50">
        <v>18.010000000000002</v>
      </c>
      <c r="AP35" s="50">
        <v>17.440000000000001</v>
      </c>
      <c r="AQ35" s="50">
        <v>17.41</v>
      </c>
      <c r="AR35" s="50">
        <v>18.32</v>
      </c>
      <c r="AS35" s="50">
        <v>18.16</v>
      </c>
      <c r="AT35" s="50">
        <v>17.72</v>
      </c>
      <c r="AU35" s="50">
        <v>17.63</v>
      </c>
      <c r="AV35" s="50">
        <v>17.649999999999999</v>
      </c>
      <c r="AW35" s="50">
        <v>17.14</v>
      </c>
      <c r="AX35" s="50">
        <v>16.809999999999999</v>
      </c>
      <c r="AY35" s="33"/>
      <c r="AZ35" s="33"/>
      <c r="BA35" s="33"/>
      <c r="BB35" s="33"/>
      <c r="BC35" s="33"/>
    </row>
    <row r="36" spans="1:55" ht="18" customHeight="1" x14ac:dyDescent="0.25">
      <c r="A36" s="51" t="s">
        <v>30</v>
      </c>
      <c r="B36" s="52">
        <v>10.119999999999999</v>
      </c>
      <c r="C36" s="52">
        <v>10.029999999999999</v>
      </c>
      <c r="D36" s="52">
        <v>9.19</v>
      </c>
      <c r="E36" s="52">
        <v>8.57</v>
      </c>
      <c r="F36" s="52">
        <v>9.16</v>
      </c>
      <c r="G36" s="52">
        <v>9.99</v>
      </c>
      <c r="H36" s="52">
        <v>10.52</v>
      </c>
      <c r="I36" s="52">
        <v>8.69</v>
      </c>
      <c r="J36" s="52">
        <v>8.59</v>
      </c>
      <c r="K36" s="52">
        <v>8.43</v>
      </c>
      <c r="L36" s="52">
        <v>8.5299999999999994</v>
      </c>
      <c r="M36" s="52">
        <v>9.5</v>
      </c>
      <c r="N36" s="52">
        <v>9.64</v>
      </c>
      <c r="O36" s="52"/>
      <c r="P36" s="52"/>
      <c r="Q36" s="52"/>
      <c r="R36" s="52"/>
      <c r="S36" s="52"/>
      <c r="T36" s="52">
        <v>14.17</v>
      </c>
      <c r="U36" s="52">
        <v>13.92</v>
      </c>
      <c r="V36" s="52">
        <v>13.27</v>
      </c>
      <c r="W36" s="52">
        <v>13.31</v>
      </c>
      <c r="X36" s="52">
        <v>13.19</v>
      </c>
      <c r="Y36" s="52">
        <v>12.67</v>
      </c>
      <c r="Z36" s="52">
        <v>12.87</v>
      </c>
      <c r="AA36" s="52">
        <v>12.7</v>
      </c>
      <c r="AB36" s="52">
        <v>12.56</v>
      </c>
      <c r="AC36" s="52">
        <v>12</v>
      </c>
      <c r="AD36" s="52">
        <v>12.03</v>
      </c>
      <c r="AE36" s="52">
        <v>11.7</v>
      </c>
      <c r="AF36" s="52">
        <v>11.75</v>
      </c>
      <c r="AG36" s="52"/>
      <c r="AH36" s="52"/>
      <c r="AI36" s="52"/>
      <c r="AJ36" s="52"/>
      <c r="AK36" s="52"/>
      <c r="AL36" s="52">
        <v>13.24</v>
      </c>
      <c r="AM36" s="52">
        <v>13.01</v>
      </c>
      <c r="AN36" s="52">
        <v>12.3</v>
      </c>
      <c r="AO36" s="52">
        <v>12.23</v>
      </c>
      <c r="AP36" s="52">
        <v>12.27</v>
      </c>
      <c r="AQ36" s="52">
        <v>12.05</v>
      </c>
      <c r="AR36" s="52">
        <v>12.4</v>
      </c>
      <c r="AS36" s="52">
        <v>11.9</v>
      </c>
      <c r="AT36" s="52">
        <v>11.74</v>
      </c>
      <c r="AU36" s="52">
        <v>11.19</v>
      </c>
      <c r="AV36" s="52">
        <v>11.3</v>
      </c>
      <c r="AW36" s="52">
        <v>11.18</v>
      </c>
      <c r="AX36" s="52">
        <v>11.25</v>
      </c>
      <c r="AY36" s="33"/>
      <c r="AZ36" s="33"/>
      <c r="BA36" s="33"/>
      <c r="BB36" s="33"/>
      <c r="BC36" s="33"/>
    </row>
    <row r="37" spans="1:55" ht="18" customHeight="1" x14ac:dyDescent="0.25">
      <c r="A37" s="49" t="s">
        <v>31</v>
      </c>
      <c r="B37" s="50">
        <v>9.7799999999999994</v>
      </c>
      <c r="C37" s="50">
        <v>8.39</v>
      </c>
      <c r="D37" s="50">
        <v>7.93</v>
      </c>
      <c r="E37" s="50">
        <v>7.96</v>
      </c>
      <c r="F37" s="50">
        <v>7.8</v>
      </c>
      <c r="G37" s="50">
        <v>7.35</v>
      </c>
      <c r="H37" s="50">
        <v>7.91</v>
      </c>
      <c r="I37" s="50">
        <v>7.83</v>
      </c>
      <c r="J37" s="50">
        <v>7.66</v>
      </c>
      <c r="K37" s="50">
        <v>7.86</v>
      </c>
      <c r="L37" s="50">
        <v>7.24</v>
      </c>
      <c r="M37" s="50">
        <v>6.58</v>
      </c>
      <c r="N37" s="50">
        <v>6.22</v>
      </c>
      <c r="O37" s="50"/>
      <c r="P37" s="50"/>
      <c r="Q37" s="50"/>
      <c r="R37" s="50"/>
      <c r="S37" s="50"/>
      <c r="T37" s="50">
        <v>28.88</v>
      </c>
      <c r="U37" s="50">
        <v>28.12</v>
      </c>
      <c r="V37" s="50">
        <v>26.35</v>
      </c>
      <c r="W37" s="50">
        <v>26.3</v>
      </c>
      <c r="X37" s="50">
        <v>26.28</v>
      </c>
      <c r="Y37" s="50">
        <v>25.49</v>
      </c>
      <c r="Z37" s="50">
        <v>26.9</v>
      </c>
      <c r="AA37" s="50">
        <v>26.7</v>
      </c>
      <c r="AB37" s="50">
        <v>26.82</v>
      </c>
      <c r="AC37" s="50">
        <v>26.88</v>
      </c>
      <c r="AD37" s="50">
        <v>26.14</v>
      </c>
      <c r="AE37" s="50">
        <v>26.6</v>
      </c>
      <c r="AF37" s="50">
        <v>26.64</v>
      </c>
      <c r="AG37" s="50"/>
      <c r="AH37" s="50"/>
      <c r="AI37" s="50"/>
      <c r="AJ37" s="50"/>
      <c r="AK37" s="50"/>
      <c r="AL37" s="50">
        <v>21.78</v>
      </c>
      <c r="AM37" s="50">
        <v>20.76</v>
      </c>
      <c r="AN37" s="50">
        <v>19.489999999999998</v>
      </c>
      <c r="AO37" s="50">
        <v>19.27</v>
      </c>
      <c r="AP37" s="50">
        <v>19.13</v>
      </c>
      <c r="AQ37" s="50">
        <v>18.440000000000001</v>
      </c>
      <c r="AR37" s="50">
        <v>19.510000000000002</v>
      </c>
      <c r="AS37" s="50">
        <v>19.36</v>
      </c>
      <c r="AT37" s="50">
        <v>19.18</v>
      </c>
      <c r="AU37" s="50">
        <v>19.260000000000002</v>
      </c>
      <c r="AV37" s="50">
        <v>18.45</v>
      </c>
      <c r="AW37" s="50">
        <v>18.29</v>
      </c>
      <c r="AX37" s="50">
        <v>18.12</v>
      </c>
      <c r="AY37" s="33"/>
      <c r="AZ37" s="33"/>
      <c r="BA37" s="33"/>
      <c r="BB37" s="33"/>
      <c r="BC37" s="33"/>
    </row>
    <row r="38" spans="1:55" ht="18" customHeight="1" x14ac:dyDescent="0.25">
      <c r="A38" s="51" t="s">
        <v>32</v>
      </c>
      <c r="B38" s="52">
        <v>2.5499999999999998</v>
      </c>
      <c r="C38" s="52">
        <v>2.92</v>
      </c>
      <c r="D38" s="52">
        <v>2.99</v>
      </c>
      <c r="E38" s="52">
        <v>3.56</v>
      </c>
      <c r="F38" s="52">
        <v>3.95</v>
      </c>
      <c r="G38" s="52">
        <v>3.58</v>
      </c>
      <c r="H38" s="52">
        <v>3.85</v>
      </c>
      <c r="I38" s="52">
        <v>2.61</v>
      </c>
      <c r="J38" s="52">
        <v>3.32</v>
      </c>
      <c r="K38" s="52">
        <v>3.76</v>
      </c>
      <c r="L38" s="52">
        <v>3.61</v>
      </c>
      <c r="M38" s="52">
        <v>3.7</v>
      </c>
      <c r="N38" s="52">
        <v>3.8</v>
      </c>
      <c r="O38" s="52"/>
      <c r="P38" s="52"/>
      <c r="Q38" s="52"/>
      <c r="R38" s="52"/>
      <c r="S38" s="52"/>
      <c r="T38" s="52">
        <v>10.69</v>
      </c>
      <c r="U38" s="52">
        <v>9.98</v>
      </c>
      <c r="V38" s="52">
        <v>9.2200000000000006</v>
      </c>
      <c r="W38" s="52">
        <v>9.1999999999999993</v>
      </c>
      <c r="X38" s="52">
        <v>8.56</v>
      </c>
      <c r="Y38" s="52">
        <v>8.85</v>
      </c>
      <c r="Z38" s="52">
        <v>7.95</v>
      </c>
      <c r="AA38" s="52">
        <v>7.57</v>
      </c>
      <c r="AB38" s="52">
        <v>7.44</v>
      </c>
      <c r="AC38" s="52">
        <v>7.43</v>
      </c>
      <c r="AD38" s="52">
        <v>7.4</v>
      </c>
      <c r="AE38" s="52">
        <v>7.55</v>
      </c>
      <c r="AF38" s="52">
        <v>7.78</v>
      </c>
      <c r="AG38" s="52"/>
      <c r="AH38" s="52"/>
      <c r="AI38" s="52"/>
      <c r="AJ38" s="52"/>
      <c r="AK38" s="52"/>
      <c r="AL38" s="52">
        <v>8.4700000000000006</v>
      </c>
      <c r="AM38" s="52">
        <v>8.06</v>
      </c>
      <c r="AN38" s="52">
        <v>7.5</v>
      </c>
      <c r="AO38" s="52">
        <v>7.64</v>
      </c>
      <c r="AP38" s="52">
        <v>7.3</v>
      </c>
      <c r="AQ38" s="52">
        <v>7.41</v>
      </c>
      <c r="AR38" s="52">
        <v>6.84</v>
      </c>
      <c r="AS38" s="52">
        <v>6.22</v>
      </c>
      <c r="AT38" s="52">
        <v>6.33</v>
      </c>
      <c r="AU38" s="52">
        <v>6.41</v>
      </c>
      <c r="AV38" s="52">
        <v>6.35</v>
      </c>
      <c r="AW38" s="52">
        <v>6.44</v>
      </c>
      <c r="AX38" s="52">
        <v>6.64</v>
      </c>
      <c r="AY38" s="33"/>
      <c r="AZ38" s="33"/>
      <c r="BA38" s="33"/>
      <c r="BB38" s="33"/>
      <c r="BC38" s="33"/>
    </row>
    <row r="39" spans="1:55" ht="18" customHeight="1" x14ac:dyDescent="0.25">
      <c r="A39" s="49" t="s">
        <v>33</v>
      </c>
      <c r="B39" s="50">
        <v>5.76</v>
      </c>
      <c r="C39" s="50">
        <v>5.36</v>
      </c>
      <c r="D39" s="50">
        <v>5.65</v>
      </c>
      <c r="E39" s="50">
        <v>4.8899999999999997</v>
      </c>
      <c r="F39" s="50">
        <v>5.86</v>
      </c>
      <c r="G39" s="50">
        <v>5.52</v>
      </c>
      <c r="H39" s="50">
        <v>5.86</v>
      </c>
      <c r="I39" s="50">
        <v>5.68</v>
      </c>
      <c r="J39" s="50">
        <v>6.14</v>
      </c>
      <c r="K39" s="50">
        <v>5.69</v>
      </c>
      <c r="L39" s="50">
        <v>5.83</v>
      </c>
      <c r="M39" s="50">
        <v>5.16</v>
      </c>
      <c r="N39" s="50">
        <v>5.0999999999999996</v>
      </c>
      <c r="O39" s="50"/>
      <c r="P39" s="50"/>
      <c r="Q39" s="50"/>
      <c r="R39" s="50"/>
      <c r="S39" s="50"/>
      <c r="T39" s="50">
        <v>37.729999999999997</v>
      </c>
      <c r="U39" s="50">
        <v>36.33</v>
      </c>
      <c r="V39" s="50">
        <v>35.64</v>
      </c>
      <c r="W39" s="50">
        <v>36.89</v>
      </c>
      <c r="X39" s="50">
        <v>36.159999999999997</v>
      </c>
      <c r="Y39" s="50">
        <v>35.01</v>
      </c>
      <c r="Z39" s="50">
        <v>37.97</v>
      </c>
      <c r="AA39" s="50">
        <v>37.94</v>
      </c>
      <c r="AB39" s="50">
        <v>37.479999999999997</v>
      </c>
      <c r="AC39" s="50">
        <v>37.33</v>
      </c>
      <c r="AD39" s="50">
        <v>37.44</v>
      </c>
      <c r="AE39" s="50">
        <v>35.119999999999997</v>
      </c>
      <c r="AF39" s="50">
        <v>35.31</v>
      </c>
      <c r="AG39" s="50"/>
      <c r="AH39" s="50"/>
      <c r="AI39" s="50"/>
      <c r="AJ39" s="50"/>
      <c r="AK39" s="50"/>
      <c r="AL39" s="50">
        <v>28.2</v>
      </c>
      <c r="AM39" s="50">
        <v>27.04</v>
      </c>
      <c r="AN39" s="50">
        <v>26.67</v>
      </c>
      <c r="AO39" s="50">
        <v>27.14</v>
      </c>
      <c r="AP39" s="50">
        <v>27.13</v>
      </c>
      <c r="AQ39" s="50">
        <v>26.26</v>
      </c>
      <c r="AR39" s="50">
        <v>25.82</v>
      </c>
      <c r="AS39" s="50">
        <v>25.73</v>
      </c>
      <c r="AT39" s="50">
        <v>25.43</v>
      </c>
      <c r="AU39" s="50">
        <v>24.88</v>
      </c>
      <c r="AV39" s="50">
        <v>25.1</v>
      </c>
      <c r="AW39" s="50">
        <v>23.12</v>
      </c>
      <c r="AX39" s="50">
        <v>23.01</v>
      </c>
      <c r="AY39" s="33"/>
      <c r="AZ39" s="33"/>
      <c r="BA39" s="33"/>
      <c r="BB39" s="33"/>
      <c r="BC39" s="33"/>
    </row>
    <row r="40" spans="1:55" ht="18" customHeight="1" x14ac:dyDescent="0.25">
      <c r="A40" s="51" t="s">
        <v>34</v>
      </c>
      <c r="B40" s="52">
        <v>4.24</v>
      </c>
      <c r="C40" s="52">
        <v>5.81</v>
      </c>
      <c r="D40" s="52">
        <v>6.11</v>
      </c>
      <c r="E40" s="52">
        <v>5.22</v>
      </c>
      <c r="F40" s="52">
        <v>4.47</v>
      </c>
      <c r="G40" s="52">
        <v>4.46</v>
      </c>
      <c r="H40" s="52">
        <v>4.6100000000000003</v>
      </c>
      <c r="I40" s="52">
        <v>3.61</v>
      </c>
      <c r="J40" s="52">
        <v>4.42</v>
      </c>
      <c r="K40" s="52">
        <v>4.21</v>
      </c>
      <c r="L40" s="52">
        <v>4.46</v>
      </c>
      <c r="M40" s="52">
        <v>4.55</v>
      </c>
      <c r="N40" s="52">
        <v>4.51</v>
      </c>
      <c r="O40" s="52"/>
      <c r="P40" s="52"/>
      <c r="Q40" s="52"/>
      <c r="R40" s="52"/>
      <c r="S40" s="52"/>
      <c r="T40" s="52">
        <v>40.56</v>
      </c>
      <c r="U40" s="52">
        <v>39.39</v>
      </c>
      <c r="V40" s="52">
        <v>39.92</v>
      </c>
      <c r="W40" s="52">
        <v>40.72</v>
      </c>
      <c r="X40" s="52">
        <v>38.92</v>
      </c>
      <c r="Y40" s="52">
        <v>35.869999999999997</v>
      </c>
      <c r="Z40" s="52">
        <v>36.659999999999997</v>
      </c>
      <c r="AA40" s="52">
        <v>37.340000000000003</v>
      </c>
      <c r="AB40" s="52">
        <v>37.14</v>
      </c>
      <c r="AC40" s="52">
        <v>37.07</v>
      </c>
      <c r="AD40" s="52">
        <v>36.200000000000003</v>
      </c>
      <c r="AE40" s="52">
        <v>36.56</v>
      </c>
      <c r="AF40" s="52">
        <v>36.630000000000003</v>
      </c>
      <c r="AG40" s="52"/>
      <c r="AH40" s="52"/>
      <c r="AI40" s="52"/>
      <c r="AJ40" s="52"/>
      <c r="AK40" s="52"/>
      <c r="AL40" s="52">
        <v>31.11</v>
      </c>
      <c r="AM40" s="52">
        <v>30.66</v>
      </c>
      <c r="AN40" s="52">
        <v>31.13</v>
      </c>
      <c r="AO40" s="52">
        <v>31.53</v>
      </c>
      <c r="AP40" s="52">
        <v>30.05</v>
      </c>
      <c r="AQ40" s="52">
        <v>27.8</v>
      </c>
      <c r="AR40" s="52">
        <v>28.17</v>
      </c>
      <c r="AS40" s="52">
        <v>28.4</v>
      </c>
      <c r="AT40" s="52">
        <v>28.54</v>
      </c>
      <c r="AU40" s="52">
        <v>28.4</v>
      </c>
      <c r="AV40" s="52">
        <v>27.62</v>
      </c>
      <c r="AW40" s="52">
        <v>27.76</v>
      </c>
      <c r="AX40" s="52">
        <v>27.74</v>
      </c>
      <c r="AY40" s="33"/>
      <c r="AZ40" s="33"/>
      <c r="BA40" s="33"/>
      <c r="BB40" s="33"/>
      <c r="BC40" s="33"/>
    </row>
    <row r="41" spans="1:55" ht="18" customHeight="1" x14ac:dyDescent="0.25">
      <c r="A41" s="49" t="s">
        <v>35</v>
      </c>
      <c r="B41" s="50">
        <v>8.7799999999999994</v>
      </c>
      <c r="C41" s="50">
        <v>8.6</v>
      </c>
      <c r="D41" s="50">
        <v>8.39</v>
      </c>
      <c r="E41" s="50">
        <v>8.52</v>
      </c>
      <c r="F41" s="50">
        <v>8.34</v>
      </c>
      <c r="G41" s="50">
        <v>8.16</v>
      </c>
      <c r="H41" s="50">
        <v>8.2899999999999991</v>
      </c>
      <c r="I41" s="50">
        <v>8.2200000000000006</v>
      </c>
      <c r="J41" s="50">
        <v>7.79</v>
      </c>
      <c r="K41" s="50">
        <v>7.73</v>
      </c>
      <c r="L41" s="50">
        <v>7.72</v>
      </c>
      <c r="M41" s="50">
        <v>7.26</v>
      </c>
      <c r="N41" s="50">
        <v>7.02</v>
      </c>
      <c r="O41" s="50"/>
      <c r="P41" s="50"/>
      <c r="Q41" s="50"/>
      <c r="R41" s="50"/>
      <c r="S41" s="50"/>
      <c r="T41" s="50">
        <v>15.12</v>
      </c>
      <c r="U41" s="50">
        <v>14.7</v>
      </c>
      <c r="V41" s="50">
        <v>14.32</v>
      </c>
      <c r="W41" s="50">
        <v>14.42</v>
      </c>
      <c r="X41" s="50">
        <v>14.17</v>
      </c>
      <c r="Y41" s="50">
        <v>13.76</v>
      </c>
      <c r="Z41" s="50">
        <v>14.21</v>
      </c>
      <c r="AA41" s="50">
        <v>14.09</v>
      </c>
      <c r="AB41" s="50">
        <v>14.11</v>
      </c>
      <c r="AC41" s="50">
        <v>13.96</v>
      </c>
      <c r="AD41" s="50">
        <v>13.93</v>
      </c>
      <c r="AE41" s="50">
        <v>13.47</v>
      </c>
      <c r="AF41" s="50">
        <v>13.2</v>
      </c>
      <c r="AG41" s="50"/>
      <c r="AH41" s="50"/>
      <c r="AI41" s="50"/>
      <c r="AJ41" s="50"/>
      <c r="AK41" s="50"/>
      <c r="AL41" s="50">
        <v>11.96</v>
      </c>
      <c r="AM41" s="50">
        <v>11.66</v>
      </c>
      <c r="AN41" s="50">
        <v>11.37</v>
      </c>
      <c r="AO41" s="50">
        <v>11.47</v>
      </c>
      <c r="AP41" s="50">
        <v>11.25</v>
      </c>
      <c r="AQ41" s="50">
        <v>10.96</v>
      </c>
      <c r="AR41" s="50">
        <v>11.22</v>
      </c>
      <c r="AS41" s="50">
        <v>11.13</v>
      </c>
      <c r="AT41" s="50">
        <v>10.86</v>
      </c>
      <c r="AU41" s="50">
        <v>10.7</v>
      </c>
      <c r="AV41" s="50">
        <v>10.64</v>
      </c>
      <c r="AW41" s="50">
        <v>10.119999999999999</v>
      </c>
      <c r="AX41" s="50">
        <v>9.82</v>
      </c>
      <c r="AY41" s="33"/>
      <c r="AZ41" s="33"/>
      <c r="BA41" s="33"/>
      <c r="BB41" s="33"/>
      <c r="BC41" s="33"/>
    </row>
  </sheetData>
  <mergeCells count="32">
    <mergeCell ref="AX5:AY5"/>
    <mergeCell ref="AZ5:BA5"/>
    <mergeCell ref="BB5:BC5"/>
    <mergeCell ref="AL4:BC4"/>
    <mergeCell ref="B3:BC3"/>
    <mergeCell ref="AV5:AW5"/>
    <mergeCell ref="N5:O5"/>
    <mergeCell ref="P5:Q5"/>
    <mergeCell ref="R5:S5"/>
    <mergeCell ref="AF5:AG5"/>
    <mergeCell ref="AH5:AI5"/>
    <mergeCell ref="AJ5:AK5"/>
    <mergeCell ref="AD5:AE5"/>
    <mergeCell ref="AL5:AM5"/>
    <mergeCell ref="AN5:AO5"/>
    <mergeCell ref="AP5:AQ5"/>
    <mergeCell ref="AR5:AS5"/>
    <mergeCell ref="AT5:AU5"/>
    <mergeCell ref="L5:M5"/>
    <mergeCell ref="T5:U5"/>
    <mergeCell ref="V5:W5"/>
    <mergeCell ref="X5:Y5"/>
    <mergeCell ref="Z5:AA5"/>
    <mergeCell ref="AB5:AC5"/>
    <mergeCell ref="A3:A6"/>
    <mergeCell ref="B4:N4"/>
    <mergeCell ref="T4:AF4"/>
    <mergeCell ref="B5:C5"/>
    <mergeCell ref="D5:E5"/>
    <mergeCell ref="F5:G5"/>
    <mergeCell ref="H5:I5"/>
    <mergeCell ref="J5:K5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41"/>
  <sheetViews>
    <sheetView zoomScale="70" zoomScaleNormal="70" workbookViewId="0">
      <selection activeCell="F23" sqref="F23"/>
    </sheetView>
  </sheetViews>
  <sheetFormatPr defaultRowHeight="15" x14ac:dyDescent="0.25"/>
  <cols>
    <col min="1" max="1" width="22.85546875" bestFit="1" customWidth="1"/>
    <col min="2" max="50" width="9" customWidth="1"/>
  </cols>
  <sheetData>
    <row r="3" spans="1:55" ht="15" customHeight="1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</row>
    <row r="4" spans="1:55" ht="15" customHeight="1" x14ac:dyDescent="0.25">
      <c r="A4" s="59"/>
      <c r="B4" s="59" t="s">
        <v>77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48"/>
      <c r="P4" s="48"/>
      <c r="Q4" s="48"/>
      <c r="R4" s="48"/>
      <c r="S4" s="48"/>
      <c r="T4" s="59" t="s">
        <v>78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8"/>
      <c r="AH4" s="48"/>
      <c r="AI4" s="48"/>
      <c r="AJ4" s="48"/>
      <c r="AK4" s="48"/>
      <c r="AL4" s="59" t="s">
        <v>79</v>
      </c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</row>
    <row r="5" spans="1:55" ht="15" customHeight="1" x14ac:dyDescent="0.25">
      <c r="A5" s="59"/>
      <c r="B5" s="59">
        <v>2012</v>
      </c>
      <c r="C5" s="59"/>
      <c r="D5" s="59">
        <v>2013</v>
      </c>
      <c r="E5" s="59"/>
      <c r="F5" s="59">
        <v>2014</v>
      </c>
      <c r="G5" s="59"/>
      <c r="H5" s="59">
        <v>2015</v>
      </c>
      <c r="I5" s="59"/>
      <c r="J5" s="59">
        <v>2016</v>
      </c>
      <c r="K5" s="59"/>
      <c r="L5" s="59">
        <v>2017</v>
      </c>
      <c r="M5" s="59"/>
      <c r="N5" s="59">
        <v>2018</v>
      </c>
      <c r="O5" s="59"/>
      <c r="P5" s="59">
        <v>2019</v>
      </c>
      <c r="Q5" s="59"/>
      <c r="R5" s="59">
        <v>2020</v>
      </c>
      <c r="S5" s="59"/>
      <c r="T5" s="59">
        <v>2012</v>
      </c>
      <c r="U5" s="59"/>
      <c r="V5" s="59">
        <v>2013</v>
      </c>
      <c r="W5" s="59"/>
      <c r="X5" s="59">
        <v>2014</v>
      </c>
      <c r="Y5" s="59"/>
      <c r="Z5" s="59">
        <v>2015</v>
      </c>
      <c r="AA5" s="59"/>
      <c r="AB5" s="59">
        <v>2016</v>
      </c>
      <c r="AC5" s="59"/>
      <c r="AD5" s="59">
        <v>2017</v>
      </c>
      <c r="AE5" s="59"/>
      <c r="AF5" s="59">
        <v>2018</v>
      </c>
      <c r="AG5" s="59"/>
      <c r="AH5" s="59">
        <v>2019</v>
      </c>
      <c r="AI5" s="59"/>
      <c r="AJ5" s="59">
        <v>2020</v>
      </c>
      <c r="AK5" s="59"/>
      <c r="AL5" s="59">
        <v>2012</v>
      </c>
      <c r="AM5" s="59"/>
      <c r="AN5" s="59">
        <v>2013</v>
      </c>
      <c r="AO5" s="59"/>
      <c r="AP5" s="59">
        <v>2014</v>
      </c>
      <c r="AQ5" s="59"/>
      <c r="AR5" s="59">
        <v>2015</v>
      </c>
      <c r="AS5" s="59"/>
      <c r="AT5" s="59">
        <v>2016</v>
      </c>
      <c r="AU5" s="59"/>
      <c r="AV5" s="59">
        <v>2017</v>
      </c>
      <c r="AW5" s="59"/>
      <c r="AX5" s="59">
        <v>2018</v>
      </c>
      <c r="AY5" s="59"/>
      <c r="AZ5" s="59">
        <v>2019</v>
      </c>
      <c r="BA5" s="59"/>
      <c r="BB5" s="59">
        <v>2020</v>
      </c>
      <c r="BC5" s="59"/>
    </row>
    <row r="6" spans="1:55" ht="30" x14ac:dyDescent="0.25">
      <c r="A6" s="59"/>
      <c r="B6" s="48" t="s">
        <v>92</v>
      </c>
      <c r="C6" s="48" t="s">
        <v>93</v>
      </c>
      <c r="D6" s="48" t="s">
        <v>94</v>
      </c>
      <c r="E6" s="48" t="s">
        <v>95</v>
      </c>
      <c r="F6" s="48" t="s">
        <v>96</v>
      </c>
      <c r="G6" s="48" t="s">
        <v>97</v>
      </c>
      <c r="H6" s="48" t="s">
        <v>98</v>
      </c>
      <c r="I6" s="48" t="s">
        <v>99</v>
      </c>
      <c r="J6" s="48" t="s">
        <v>100</v>
      </c>
      <c r="K6" s="48" t="s">
        <v>101</v>
      </c>
      <c r="L6" s="48" t="s">
        <v>102</v>
      </c>
      <c r="M6" s="48" t="s">
        <v>103</v>
      </c>
      <c r="N6" s="48" t="s">
        <v>104</v>
      </c>
      <c r="O6" s="48" t="s">
        <v>106</v>
      </c>
      <c r="P6" s="48" t="s">
        <v>107</v>
      </c>
      <c r="Q6" s="48" t="s">
        <v>105</v>
      </c>
      <c r="R6" s="48" t="s">
        <v>108</v>
      </c>
      <c r="S6" s="48" t="s">
        <v>109</v>
      </c>
      <c r="T6" s="48" t="s">
        <v>92</v>
      </c>
      <c r="U6" s="48" t="s">
        <v>93</v>
      </c>
      <c r="V6" s="48" t="s">
        <v>94</v>
      </c>
      <c r="W6" s="48" t="s">
        <v>95</v>
      </c>
      <c r="X6" s="48" t="s">
        <v>96</v>
      </c>
      <c r="Y6" s="48" t="s">
        <v>97</v>
      </c>
      <c r="Z6" s="48" t="s">
        <v>98</v>
      </c>
      <c r="AA6" s="48" t="s">
        <v>99</v>
      </c>
      <c r="AB6" s="48" t="s">
        <v>100</v>
      </c>
      <c r="AC6" s="48" t="s">
        <v>101</v>
      </c>
      <c r="AD6" s="48" t="s">
        <v>102</v>
      </c>
      <c r="AE6" s="48" t="s">
        <v>103</v>
      </c>
      <c r="AF6" s="48" t="s">
        <v>104</v>
      </c>
      <c r="AG6" s="48" t="s">
        <v>106</v>
      </c>
      <c r="AH6" s="48" t="s">
        <v>107</v>
      </c>
      <c r="AI6" s="48" t="s">
        <v>105</v>
      </c>
      <c r="AJ6" s="48" t="s">
        <v>108</v>
      </c>
      <c r="AK6" s="48" t="s">
        <v>109</v>
      </c>
      <c r="AL6" s="48" t="s">
        <v>92</v>
      </c>
      <c r="AM6" s="48" t="s">
        <v>93</v>
      </c>
      <c r="AN6" s="48" t="s">
        <v>94</v>
      </c>
      <c r="AO6" s="48" t="s">
        <v>95</v>
      </c>
      <c r="AP6" s="48" t="s">
        <v>96</v>
      </c>
      <c r="AQ6" s="48" t="s">
        <v>97</v>
      </c>
      <c r="AR6" s="48" t="s">
        <v>98</v>
      </c>
      <c r="AS6" s="48" t="s">
        <v>99</v>
      </c>
      <c r="AT6" s="48" t="s">
        <v>100</v>
      </c>
      <c r="AU6" s="48" t="s">
        <v>101</v>
      </c>
      <c r="AV6" s="48" t="s">
        <v>102</v>
      </c>
      <c r="AW6" s="48" t="s">
        <v>103</v>
      </c>
      <c r="AX6" s="48" t="s">
        <v>104</v>
      </c>
      <c r="AY6" s="48" t="s">
        <v>106</v>
      </c>
      <c r="AZ6" s="48" t="s">
        <v>107</v>
      </c>
      <c r="BA6" s="48" t="s">
        <v>105</v>
      </c>
      <c r="BB6" s="48" t="s">
        <v>108</v>
      </c>
      <c r="BC6" s="48" t="s">
        <v>109</v>
      </c>
    </row>
    <row r="7" spans="1:55" ht="18" customHeight="1" x14ac:dyDescent="0.25">
      <c r="A7" s="49" t="s">
        <v>1</v>
      </c>
      <c r="B7" s="50">
        <v>0.33700000000000002</v>
      </c>
      <c r="C7" s="50">
        <v>0.40699999999999997</v>
      </c>
      <c r="D7" s="50">
        <v>0.40400000000000003</v>
      </c>
      <c r="E7" s="50">
        <v>0.38200000000000001</v>
      </c>
      <c r="F7" s="50">
        <v>0.35799999999999998</v>
      </c>
      <c r="G7" s="50">
        <v>0.38</v>
      </c>
      <c r="H7" s="50">
        <v>0.36699999999999999</v>
      </c>
      <c r="I7" s="50">
        <v>0.36799999999999999</v>
      </c>
      <c r="J7" s="50">
        <v>0.34300000000000003</v>
      </c>
      <c r="K7" s="50">
        <v>0.36199999999999999</v>
      </c>
      <c r="L7" s="50">
        <v>0.34699999999999998</v>
      </c>
      <c r="M7" s="50">
        <v>0.33400000000000002</v>
      </c>
      <c r="N7" s="50">
        <v>0.34399999999999997</v>
      </c>
      <c r="O7" s="50"/>
      <c r="P7" s="50"/>
      <c r="Q7" s="50"/>
      <c r="R7" s="50"/>
      <c r="S7" s="50"/>
      <c r="T7" s="50">
        <v>0.27100000000000002</v>
      </c>
      <c r="U7" s="50">
        <v>0.26</v>
      </c>
      <c r="V7" s="50">
        <v>0.25600000000000001</v>
      </c>
      <c r="W7" s="50">
        <v>0.254</v>
      </c>
      <c r="X7" s="50">
        <v>0.25900000000000001</v>
      </c>
      <c r="Y7" s="50">
        <v>0.27700000000000002</v>
      </c>
      <c r="Z7" s="50">
        <v>0.29199999999999998</v>
      </c>
      <c r="AA7" s="50">
        <v>0.29299999999999998</v>
      </c>
      <c r="AB7" s="50">
        <v>0.28799999999999998</v>
      </c>
      <c r="AC7" s="50">
        <v>0.29599999999999999</v>
      </c>
      <c r="AD7" s="50">
        <v>0.29299999999999998</v>
      </c>
      <c r="AE7" s="50">
        <v>0.29899999999999999</v>
      </c>
      <c r="AF7" s="50">
        <v>0.28499999999999998</v>
      </c>
      <c r="AG7" s="50"/>
      <c r="AH7" s="50"/>
      <c r="AI7" s="50"/>
      <c r="AJ7" s="50"/>
      <c r="AK7" s="50"/>
      <c r="AL7" s="50">
        <v>0.32</v>
      </c>
      <c r="AM7" s="50">
        <v>0.34100000000000003</v>
      </c>
      <c r="AN7" s="50">
        <v>0.34100000000000003</v>
      </c>
      <c r="AO7" s="50">
        <v>0.33100000000000002</v>
      </c>
      <c r="AP7" s="50">
        <v>0.32500000000000001</v>
      </c>
      <c r="AQ7" s="50">
        <v>0.33700000000000002</v>
      </c>
      <c r="AR7" s="50">
        <v>0.33400000000000002</v>
      </c>
      <c r="AS7" s="50">
        <v>0.33900000000000002</v>
      </c>
      <c r="AT7" s="50">
        <v>0.33300000000000002</v>
      </c>
      <c r="AU7" s="50">
        <v>0.34100000000000003</v>
      </c>
      <c r="AV7" s="50">
        <v>0.32900000000000001</v>
      </c>
      <c r="AW7" s="50">
        <v>0.32900000000000001</v>
      </c>
      <c r="AX7" s="50">
        <v>0.32500000000000001</v>
      </c>
      <c r="AY7" s="33"/>
      <c r="AZ7" s="33"/>
      <c r="BA7" s="33"/>
      <c r="BB7" s="33"/>
      <c r="BC7" s="33"/>
    </row>
    <row r="8" spans="1:55" ht="18" customHeight="1" x14ac:dyDescent="0.25">
      <c r="A8" s="51" t="s">
        <v>2</v>
      </c>
      <c r="B8" s="52">
        <v>0.33400000000000002</v>
      </c>
      <c r="C8" s="52">
        <v>0.35099999999999998</v>
      </c>
      <c r="D8" s="52">
        <v>0.38600000000000001</v>
      </c>
      <c r="E8" s="52">
        <v>0.35499999999999998</v>
      </c>
      <c r="F8" s="52">
        <v>0.34599999999999997</v>
      </c>
      <c r="G8" s="52">
        <v>0.32900000000000001</v>
      </c>
      <c r="H8" s="52">
        <v>0.36</v>
      </c>
      <c r="I8" s="52">
        <v>0.33200000000000002</v>
      </c>
      <c r="J8" s="52">
        <v>0.33400000000000002</v>
      </c>
      <c r="K8" s="52">
        <v>0.33300000000000002</v>
      </c>
      <c r="L8" s="52">
        <v>0.34200000000000003</v>
      </c>
      <c r="M8" s="52">
        <v>0.36499999999999999</v>
      </c>
      <c r="N8" s="52">
        <v>0.33500000000000002</v>
      </c>
      <c r="O8" s="52"/>
      <c r="P8" s="52"/>
      <c r="Q8" s="52"/>
      <c r="R8" s="52"/>
      <c r="S8" s="52"/>
      <c r="T8" s="52">
        <v>0.318</v>
      </c>
      <c r="U8" s="52">
        <v>0.29399999999999998</v>
      </c>
      <c r="V8" s="52">
        <v>0.30499999999999999</v>
      </c>
      <c r="W8" s="52">
        <v>0.28100000000000003</v>
      </c>
      <c r="X8" s="52">
        <v>0.27400000000000002</v>
      </c>
      <c r="Y8" s="52">
        <v>0.28199999999999997</v>
      </c>
      <c r="Z8" s="52">
        <v>0.29599999999999999</v>
      </c>
      <c r="AA8" s="52">
        <v>0.28499999999999998</v>
      </c>
      <c r="AB8" s="52">
        <v>0.28199999999999997</v>
      </c>
      <c r="AC8" s="52">
        <v>0.27</v>
      </c>
      <c r="AD8" s="52">
        <v>0.25600000000000001</v>
      </c>
      <c r="AE8" s="52">
        <v>0.26400000000000001</v>
      </c>
      <c r="AF8" s="52">
        <v>0.27200000000000002</v>
      </c>
      <c r="AG8" s="52"/>
      <c r="AH8" s="52"/>
      <c r="AI8" s="52"/>
      <c r="AJ8" s="52"/>
      <c r="AK8" s="52"/>
      <c r="AL8" s="52">
        <v>0.33200000000000002</v>
      </c>
      <c r="AM8" s="52">
        <v>0.33100000000000002</v>
      </c>
      <c r="AN8" s="52">
        <v>0.35399999999999998</v>
      </c>
      <c r="AO8" s="52">
        <v>0.32800000000000001</v>
      </c>
      <c r="AP8" s="52">
        <v>0.32100000000000001</v>
      </c>
      <c r="AQ8" s="52">
        <v>0.31</v>
      </c>
      <c r="AR8" s="52">
        <v>0.33600000000000002</v>
      </c>
      <c r="AS8" s="52">
        <v>0.32600000000000001</v>
      </c>
      <c r="AT8" s="52">
        <v>0.31900000000000001</v>
      </c>
      <c r="AU8" s="52">
        <v>0.312</v>
      </c>
      <c r="AV8" s="52">
        <v>0.315</v>
      </c>
      <c r="AW8" s="52">
        <v>0.33500000000000002</v>
      </c>
      <c r="AX8" s="52">
        <v>0.318</v>
      </c>
      <c r="AY8" s="33"/>
      <c r="AZ8" s="33"/>
      <c r="BA8" s="33"/>
      <c r="BB8" s="33"/>
      <c r="BC8" s="33"/>
    </row>
    <row r="9" spans="1:55" ht="18" customHeight="1" x14ac:dyDescent="0.25">
      <c r="A9" s="49" t="s">
        <v>3</v>
      </c>
      <c r="B9" s="50">
        <v>0.38</v>
      </c>
      <c r="C9" s="50">
        <v>0.36</v>
      </c>
      <c r="D9" s="50">
        <v>0.39700000000000002</v>
      </c>
      <c r="E9" s="50">
        <v>0.38300000000000001</v>
      </c>
      <c r="F9" s="50">
        <v>0.33800000000000002</v>
      </c>
      <c r="G9" s="50">
        <v>0.35399999999999998</v>
      </c>
      <c r="H9" s="50">
        <v>0.35799999999999998</v>
      </c>
      <c r="I9" s="50">
        <v>0.32500000000000001</v>
      </c>
      <c r="J9" s="50">
        <v>0.35299999999999998</v>
      </c>
      <c r="K9" s="50">
        <v>0.32300000000000001</v>
      </c>
      <c r="L9" s="50">
        <v>0.33600000000000002</v>
      </c>
      <c r="M9" s="50">
        <v>0.309</v>
      </c>
      <c r="N9" s="50">
        <v>0.33800000000000002</v>
      </c>
      <c r="O9" s="50"/>
      <c r="P9" s="50"/>
      <c r="Q9" s="50"/>
      <c r="R9" s="50"/>
      <c r="S9" s="50"/>
      <c r="T9" s="50">
        <v>0.33100000000000002</v>
      </c>
      <c r="U9" s="50">
        <v>0.32100000000000001</v>
      </c>
      <c r="V9" s="50">
        <v>0.309</v>
      </c>
      <c r="W9" s="50">
        <v>0.28799999999999998</v>
      </c>
      <c r="X9" s="50">
        <v>0.29499999999999998</v>
      </c>
      <c r="Y9" s="50">
        <v>0.28000000000000003</v>
      </c>
      <c r="Z9" s="50">
        <v>0.30399999999999999</v>
      </c>
      <c r="AA9" s="50">
        <v>0.28000000000000003</v>
      </c>
      <c r="AB9" s="50">
        <v>0.28799999999999998</v>
      </c>
      <c r="AC9" s="50">
        <v>0.26700000000000002</v>
      </c>
      <c r="AD9" s="50">
        <v>0.27600000000000002</v>
      </c>
      <c r="AE9" s="50">
        <v>0.28799999999999998</v>
      </c>
      <c r="AF9" s="50">
        <v>0.28000000000000003</v>
      </c>
      <c r="AG9" s="50"/>
      <c r="AH9" s="50"/>
      <c r="AI9" s="50"/>
      <c r="AJ9" s="50"/>
      <c r="AK9" s="50"/>
      <c r="AL9" s="50">
        <v>0.36399999999999999</v>
      </c>
      <c r="AM9" s="50">
        <v>0.35499999999999998</v>
      </c>
      <c r="AN9" s="50">
        <v>0.36299999999999999</v>
      </c>
      <c r="AO9" s="50">
        <v>0.35099999999999998</v>
      </c>
      <c r="AP9" s="50">
        <v>0.33400000000000002</v>
      </c>
      <c r="AQ9" s="50">
        <v>0.33200000000000002</v>
      </c>
      <c r="AR9" s="50">
        <v>0.34200000000000003</v>
      </c>
      <c r="AS9" s="50">
        <v>0.31900000000000001</v>
      </c>
      <c r="AT9" s="50">
        <v>0.33100000000000002</v>
      </c>
      <c r="AU9" s="50">
        <v>0.312</v>
      </c>
      <c r="AV9" s="50">
        <v>0.318</v>
      </c>
      <c r="AW9" s="50">
        <v>0.312</v>
      </c>
      <c r="AX9" s="50">
        <v>0.32100000000000001</v>
      </c>
      <c r="AY9" s="33"/>
      <c r="AZ9" s="33"/>
      <c r="BA9" s="33"/>
      <c r="BB9" s="33"/>
      <c r="BC9" s="33"/>
    </row>
    <row r="10" spans="1:55" ht="18" customHeight="1" x14ac:dyDescent="0.25">
      <c r="A10" s="51" t="s">
        <v>4</v>
      </c>
      <c r="B10" s="52">
        <v>0.41399999999999998</v>
      </c>
      <c r="C10" s="52">
        <v>0.39600000000000002</v>
      </c>
      <c r="D10" s="52">
        <v>0.39800000000000002</v>
      </c>
      <c r="E10" s="52">
        <v>0.437</v>
      </c>
      <c r="F10" s="52">
        <v>0.38900000000000001</v>
      </c>
      <c r="G10" s="52">
        <v>0.40500000000000003</v>
      </c>
      <c r="H10" s="52">
        <v>0.39200000000000002</v>
      </c>
      <c r="I10" s="52">
        <v>0.38500000000000001</v>
      </c>
      <c r="J10" s="52">
        <v>0.36899999999999999</v>
      </c>
      <c r="K10" s="52">
        <v>0.36799999999999999</v>
      </c>
      <c r="L10" s="52">
        <v>0.35299999999999998</v>
      </c>
      <c r="M10" s="52">
        <v>0.34300000000000003</v>
      </c>
      <c r="N10" s="52">
        <v>0.35599999999999998</v>
      </c>
      <c r="O10" s="52"/>
      <c r="P10" s="52"/>
      <c r="Q10" s="52"/>
      <c r="R10" s="52"/>
      <c r="S10" s="52"/>
      <c r="T10" s="52">
        <v>0.35499999999999998</v>
      </c>
      <c r="U10" s="52">
        <v>0.33200000000000002</v>
      </c>
      <c r="V10" s="52">
        <v>0.316</v>
      </c>
      <c r="W10" s="52">
        <v>0.32300000000000001</v>
      </c>
      <c r="X10" s="52">
        <v>0.27600000000000002</v>
      </c>
      <c r="Y10" s="52">
        <v>0.32400000000000001</v>
      </c>
      <c r="Z10" s="52">
        <v>0.32800000000000001</v>
      </c>
      <c r="AA10" s="52">
        <v>0.33</v>
      </c>
      <c r="AB10" s="52">
        <v>0.309</v>
      </c>
      <c r="AC10" s="52">
        <v>0.309</v>
      </c>
      <c r="AD10" s="52">
        <v>0.28899999999999998</v>
      </c>
      <c r="AE10" s="52">
        <v>0.29899999999999999</v>
      </c>
      <c r="AF10" s="52">
        <v>0.28799999999999998</v>
      </c>
      <c r="AG10" s="52"/>
      <c r="AH10" s="52"/>
      <c r="AI10" s="52"/>
      <c r="AJ10" s="52"/>
      <c r="AK10" s="52"/>
      <c r="AL10" s="52">
        <v>0.40400000000000003</v>
      </c>
      <c r="AM10" s="52">
        <v>0.38300000000000001</v>
      </c>
      <c r="AN10" s="52">
        <v>0.374</v>
      </c>
      <c r="AO10" s="52">
        <v>0.39300000000000002</v>
      </c>
      <c r="AP10" s="52">
        <v>0.35299999999999998</v>
      </c>
      <c r="AQ10" s="52">
        <v>0.379</v>
      </c>
      <c r="AR10" s="52">
        <v>0.36399999999999999</v>
      </c>
      <c r="AS10" s="52">
        <v>0.36599999999999999</v>
      </c>
      <c r="AT10" s="52">
        <v>0.34699999999999998</v>
      </c>
      <c r="AU10" s="52">
        <v>0.34699999999999998</v>
      </c>
      <c r="AV10" s="52">
        <v>0.32500000000000001</v>
      </c>
      <c r="AW10" s="52">
        <v>0.32500000000000001</v>
      </c>
      <c r="AX10" s="52">
        <v>0.32700000000000001</v>
      </c>
      <c r="AY10" s="33"/>
      <c r="AZ10" s="33"/>
      <c r="BA10" s="33"/>
      <c r="BB10" s="33"/>
      <c r="BC10" s="33"/>
    </row>
    <row r="11" spans="1:55" ht="18" customHeight="1" x14ac:dyDescent="0.25">
      <c r="A11" s="49" t="s">
        <v>5</v>
      </c>
      <c r="B11" s="50">
        <v>0.36399999999999999</v>
      </c>
      <c r="C11" s="50">
        <v>0.40200000000000002</v>
      </c>
      <c r="D11" s="50">
        <v>0.38300000000000001</v>
      </c>
      <c r="E11" s="50">
        <v>0.34699999999999998</v>
      </c>
      <c r="F11" s="50">
        <v>0.314</v>
      </c>
      <c r="G11" s="50">
        <v>0.34799999999999998</v>
      </c>
      <c r="H11" s="50">
        <v>0.38100000000000001</v>
      </c>
      <c r="I11" s="50">
        <v>0.35399999999999998</v>
      </c>
      <c r="J11" s="50">
        <v>0.377</v>
      </c>
      <c r="K11" s="50">
        <v>0.40300000000000002</v>
      </c>
      <c r="L11" s="50">
        <v>0.38400000000000001</v>
      </c>
      <c r="M11" s="50">
        <v>0.379</v>
      </c>
      <c r="N11" s="50">
        <v>0.35399999999999998</v>
      </c>
      <c r="O11" s="50"/>
      <c r="P11" s="50"/>
      <c r="Q11" s="50"/>
      <c r="R11" s="50"/>
      <c r="S11" s="50"/>
      <c r="T11" s="50">
        <v>0.317</v>
      </c>
      <c r="U11" s="50">
        <v>0.32200000000000001</v>
      </c>
      <c r="V11" s="50">
        <v>0.313</v>
      </c>
      <c r="W11" s="50">
        <v>0.29599999999999999</v>
      </c>
      <c r="X11" s="50">
        <v>0.316</v>
      </c>
      <c r="Y11" s="50">
        <v>0.32100000000000001</v>
      </c>
      <c r="Z11" s="50">
        <v>0.33900000000000002</v>
      </c>
      <c r="AA11" s="50">
        <v>0.31900000000000001</v>
      </c>
      <c r="AB11" s="50">
        <v>0.313</v>
      </c>
      <c r="AC11" s="50">
        <v>0.29199999999999998</v>
      </c>
      <c r="AD11" s="50">
        <v>0.28399999999999997</v>
      </c>
      <c r="AE11" s="50">
        <v>0.29499999999999998</v>
      </c>
      <c r="AF11" s="50">
        <v>0.308</v>
      </c>
      <c r="AG11" s="50"/>
      <c r="AH11" s="50"/>
      <c r="AI11" s="50"/>
      <c r="AJ11" s="50"/>
      <c r="AK11" s="50"/>
      <c r="AL11" s="50">
        <v>0.34499999999999997</v>
      </c>
      <c r="AM11" s="50">
        <v>0.35899999999999999</v>
      </c>
      <c r="AN11" s="50">
        <v>0.34799999999999998</v>
      </c>
      <c r="AO11" s="50">
        <v>0.32700000000000001</v>
      </c>
      <c r="AP11" s="50">
        <v>0.32900000000000001</v>
      </c>
      <c r="AQ11" s="50">
        <v>0.34200000000000003</v>
      </c>
      <c r="AR11" s="50">
        <v>0.36099999999999999</v>
      </c>
      <c r="AS11" s="50">
        <v>0.34399999999999997</v>
      </c>
      <c r="AT11" s="50">
        <v>0.34899999999999998</v>
      </c>
      <c r="AU11" s="50">
        <v>0.34599999999999997</v>
      </c>
      <c r="AV11" s="50">
        <v>0.33500000000000002</v>
      </c>
      <c r="AW11" s="50">
        <v>0.33400000000000002</v>
      </c>
      <c r="AX11" s="50">
        <v>0.33400000000000002</v>
      </c>
      <c r="AY11" s="33"/>
      <c r="AZ11" s="33"/>
      <c r="BA11" s="33"/>
      <c r="BB11" s="33"/>
      <c r="BC11" s="33"/>
    </row>
    <row r="12" spans="1:55" ht="18" customHeight="1" x14ac:dyDescent="0.25">
      <c r="A12" s="51" t="s">
        <v>6</v>
      </c>
      <c r="B12" s="52">
        <v>0.44800000000000001</v>
      </c>
      <c r="C12" s="52">
        <v>0.41499999999999998</v>
      </c>
      <c r="D12" s="52">
        <v>0.40899999999999997</v>
      </c>
      <c r="E12" s="52">
        <v>0.41</v>
      </c>
      <c r="F12" s="52">
        <v>0.438</v>
      </c>
      <c r="G12" s="52">
        <v>0.39900000000000002</v>
      </c>
      <c r="H12" s="52">
        <v>0.39</v>
      </c>
      <c r="I12" s="52">
        <v>0.35399999999999998</v>
      </c>
      <c r="J12" s="52">
        <v>0.373</v>
      </c>
      <c r="K12" s="52">
        <v>0.39700000000000002</v>
      </c>
      <c r="L12" s="52">
        <v>0.38400000000000001</v>
      </c>
      <c r="M12" s="52">
        <v>0.38700000000000001</v>
      </c>
      <c r="N12" s="52">
        <v>0.38100000000000001</v>
      </c>
      <c r="O12" s="52"/>
      <c r="P12" s="52"/>
      <c r="Q12" s="52"/>
      <c r="R12" s="52"/>
      <c r="S12" s="52"/>
      <c r="T12" s="52">
        <v>0.33100000000000002</v>
      </c>
      <c r="U12" s="52">
        <v>0.34100000000000003</v>
      </c>
      <c r="V12" s="52">
        <v>0.32900000000000001</v>
      </c>
      <c r="W12" s="52">
        <v>0.318</v>
      </c>
      <c r="X12" s="52">
        <v>0.316</v>
      </c>
      <c r="Y12" s="52">
        <v>0.317</v>
      </c>
      <c r="Z12" s="52">
        <v>0.314</v>
      </c>
      <c r="AA12" s="52">
        <v>0.28599999999999998</v>
      </c>
      <c r="AB12" s="52">
        <v>0.29299999999999998</v>
      </c>
      <c r="AC12" s="52">
        <v>0.30599999999999999</v>
      </c>
      <c r="AD12" s="52">
        <v>0.317</v>
      </c>
      <c r="AE12" s="52">
        <v>0.32800000000000001</v>
      </c>
      <c r="AF12" s="52">
        <v>0.316</v>
      </c>
      <c r="AG12" s="52"/>
      <c r="AH12" s="52"/>
      <c r="AI12" s="52"/>
      <c r="AJ12" s="52"/>
      <c r="AK12" s="52"/>
      <c r="AL12" s="52">
        <v>0.39600000000000002</v>
      </c>
      <c r="AM12" s="52">
        <v>0.39700000000000002</v>
      </c>
      <c r="AN12" s="52">
        <v>0.38300000000000001</v>
      </c>
      <c r="AO12" s="52">
        <v>0.375</v>
      </c>
      <c r="AP12" s="52">
        <v>0.39900000000000002</v>
      </c>
      <c r="AQ12" s="52">
        <v>0.38100000000000001</v>
      </c>
      <c r="AR12" s="52">
        <v>0.36</v>
      </c>
      <c r="AS12" s="52">
        <v>0.33400000000000002</v>
      </c>
      <c r="AT12" s="52">
        <v>0.34799999999999998</v>
      </c>
      <c r="AU12" s="52">
        <v>0.36199999999999999</v>
      </c>
      <c r="AV12" s="52">
        <v>0.36099999999999999</v>
      </c>
      <c r="AW12" s="52">
        <v>0.36499999999999999</v>
      </c>
      <c r="AX12" s="52">
        <v>0.35799999999999998</v>
      </c>
      <c r="AY12" s="33"/>
      <c r="AZ12" s="33"/>
      <c r="BA12" s="33"/>
      <c r="BB12" s="33"/>
      <c r="BC12" s="33"/>
    </row>
    <row r="13" spans="1:55" ht="18" customHeight="1" x14ac:dyDescent="0.25">
      <c r="A13" s="49" t="s">
        <v>7</v>
      </c>
      <c r="B13" s="50">
        <v>0.39</v>
      </c>
      <c r="C13" s="50">
        <v>0.39100000000000001</v>
      </c>
      <c r="D13" s="50">
        <v>0.432</v>
      </c>
      <c r="E13" s="50">
        <v>0.41099999999999998</v>
      </c>
      <c r="F13" s="50">
        <v>0.40400000000000003</v>
      </c>
      <c r="G13" s="50">
        <v>0.38100000000000001</v>
      </c>
      <c r="H13" s="50">
        <v>0.40500000000000003</v>
      </c>
      <c r="I13" s="50">
        <v>0.39800000000000002</v>
      </c>
      <c r="J13" s="50">
        <v>0.38500000000000001</v>
      </c>
      <c r="K13" s="50">
        <v>0.40500000000000003</v>
      </c>
      <c r="L13" s="50">
        <v>0.39</v>
      </c>
      <c r="M13" s="50">
        <v>0.379</v>
      </c>
      <c r="N13" s="50">
        <v>0.39400000000000002</v>
      </c>
      <c r="O13" s="50"/>
      <c r="P13" s="50"/>
      <c r="Q13" s="50"/>
      <c r="R13" s="50"/>
      <c r="S13" s="50"/>
      <c r="T13" s="50">
        <v>0.317</v>
      </c>
      <c r="U13" s="50">
        <v>0.32200000000000001</v>
      </c>
      <c r="V13" s="50">
        <v>0.33700000000000002</v>
      </c>
      <c r="W13" s="50">
        <v>0.32600000000000001</v>
      </c>
      <c r="X13" s="50">
        <v>0.30499999999999999</v>
      </c>
      <c r="Y13" s="50">
        <v>0.33</v>
      </c>
      <c r="Z13" s="50">
        <v>0.34499999999999997</v>
      </c>
      <c r="AA13" s="50">
        <v>0.33800000000000002</v>
      </c>
      <c r="AB13" s="50">
        <v>0.30199999999999999</v>
      </c>
      <c r="AC13" s="50">
        <v>0.29599999999999999</v>
      </c>
      <c r="AD13" s="50">
        <v>0.30499999999999999</v>
      </c>
      <c r="AE13" s="50">
        <v>0.317</v>
      </c>
      <c r="AF13" s="50">
        <v>0.318</v>
      </c>
      <c r="AG13" s="50"/>
      <c r="AH13" s="50"/>
      <c r="AI13" s="50"/>
      <c r="AJ13" s="50"/>
      <c r="AK13" s="50"/>
      <c r="AL13" s="50">
        <v>0.35399999999999998</v>
      </c>
      <c r="AM13" s="50">
        <v>0.36</v>
      </c>
      <c r="AN13" s="50">
        <v>0.38600000000000001</v>
      </c>
      <c r="AO13" s="50">
        <v>0.372</v>
      </c>
      <c r="AP13" s="50">
        <v>0.35599999999999998</v>
      </c>
      <c r="AQ13" s="50">
        <v>0.35499999999999998</v>
      </c>
      <c r="AR13" s="50">
        <v>0.376</v>
      </c>
      <c r="AS13" s="50">
        <v>0.371</v>
      </c>
      <c r="AT13" s="50">
        <v>0.35699999999999998</v>
      </c>
      <c r="AU13" s="50">
        <v>0.35399999999999998</v>
      </c>
      <c r="AV13" s="50">
        <v>0.35099999999999998</v>
      </c>
      <c r="AW13" s="50">
        <v>0.34899999999999998</v>
      </c>
      <c r="AX13" s="50">
        <v>0.36199999999999999</v>
      </c>
      <c r="AY13" s="33"/>
      <c r="AZ13" s="33"/>
      <c r="BA13" s="33"/>
      <c r="BB13" s="33"/>
      <c r="BC13" s="33"/>
    </row>
    <row r="14" spans="1:55" ht="18" customHeight="1" x14ac:dyDescent="0.25">
      <c r="A14" s="51" t="s">
        <v>8</v>
      </c>
      <c r="B14" s="52">
        <v>0.39600000000000002</v>
      </c>
      <c r="C14" s="52">
        <v>0.35699999999999998</v>
      </c>
      <c r="D14" s="52">
        <v>0.41199999999999998</v>
      </c>
      <c r="E14" s="52">
        <v>0.42</v>
      </c>
      <c r="F14" s="52">
        <v>0.4</v>
      </c>
      <c r="G14" s="52">
        <v>0.38</v>
      </c>
      <c r="H14" s="52">
        <v>0.40300000000000002</v>
      </c>
      <c r="I14" s="52">
        <v>0.39900000000000002</v>
      </c>
      <c r="J14" s="52">
        <v>0.39300000000000002</v>
      </c>
      <c r="K14" s="52">
        <v>0.38400000000000001</v>
      </c>
      <c r="L14" s="52">
        <v>0.36399999999999999</v>
      </c>
      <c r="M14" s="52">
        <v>0.36</v>
      </c>
      <c r="N14" s="52">
        <v>0.36699999999999999</v>
      </c>
      <c r="O14" s="52"/>
      <c r="P14" s="52"/>
      <c r="Q14" s="52"/>
      <c r="R14" s="52"/>
      <c r="S14" s="52"/>
      <c r="T14" s="52">
        <v>0.318</v>
      </c>
      <c r="U14" s="52">
        <v>0.32</v>
      </c>
      <c r="V14" s="52">
        <v>0.29199999999999998</v>
      </c>
      <c r="W14" s="52">
        <v>0.29099999999999998</v>
      </c>
      <c r="X14" s="52">
        <v>0.28999999999999998</v>
      </c>
      <c r="Y14" s="52">
        <v>0.28299999999999997</v>
      </c>
      <c r="Z14" s="52">
        <v>0.34499999999999997</v>
      </c>
      <c r="AA14" s="52">
        <v>0.313</v>
      </c>
      <c r="AB14" s="52">
        <v>0.33</v>
      </c>
      <c r="AC14" s="52">
        <v>0.311</v>
      </c>
      <c r="AD14" s="52">
        <v>0.29699999999999999</v>
      </c>
      <c r="AE14" s="52">
        <v>0.30099999999999999</v>
      </c>
      <c r="AF14" s="52">
        <v>0.317</v>
      </c>
      <c r="AG14" s="52"/>
      <c r="AH14" s="52"/>
      <c r="AI14" s="52"/>
      <c r="AJ14" s="52"/>
      <c r="AK14" s="52"/>
      <c r="AL14" s="52">
        <v>0.35799999999999998</v>
      </c>
      <c r="AM14" s="52">
        <v>0.35599999999999998</v>
      </c>
      <c r="AN14" s="52">
        <v>0.35599999999999998</v>
      </c>
      <c r="AO14" s="52">
        <v>0.35599999999999998</v>
      </c>
      <c r="AP14" s="52">
        <v>0.34699999999999998</v>
      </c>
      <c r="AQ14" s="52">
        <v>0.33100000000000002</v>
      </c>
      <c r="AR14" s="52">
        <v>0.376</v>
      </c>
      <c r="AS14" s="52">
        <v>0.35199999999999998</v>
      </c>
      <c r="AT14" s="52">
        <v>0.36399999999999999</v>
      </c>
      <c r="AU14" s="52">
        <v>0.35799999999999998</v>
      </c>
      <c r="AV14" s="52">
        <v>0.33400000000000002</v>
      </c>
      <c r="AW14" s="52">
        <v>0.33300000000000002</v>
      </c>
      <c r="AX14" s="52">
        <v>0.34599999999999997</v>
      </c>
      <c r="AY14" s="33"/>
      <c r="AZ14" s="33"/>
      <c r="BA14" s="33"/>
      <c r="BB14" s="33"/>
      <c r="BC14" s="33"/>
    </row>
    <row r="15" spans="1:55" ht="18" customHeight="1" x14ac:dyDescent="0.25">
      <c r="A15" s="49" t="s">
        <v>9</v>
      </c>
      <c r="B15" s="50">
        <v>0.3</v>
      </c>
      <c r="C15" s="50">
        <v>0.31</v>
      </c>
      <c r="D15" s="50">
        <v>0.32500000000000001</v>
      </c>
      <c r="E15" s="50">
        <v>0.35299999999999998</v>
      </c>
      <c r="F15" s="50">
        <v>0.316</v>
      </c>
      <c r="G15" s="50">
        <v>0.313</v>
      </c>
      <c r="H15" s="50">
        <v>0.29099999999999998</v>
      </c>
      <c r="I15" s="50">
        <v>0.28399999999999997</v>
      </c>
      <c r="J15" s="50">
        <v>0.28899999999999998</v>
      </c>
      <c r="K15" s="50">
        <v>0.318</v>
      </c>
      <c r="L15" s="50">
        <v>0.30299999999999999</v>
      </c>
      <c r="M15" s="50">
        <v>0.28799999999999998</v>
      </c>
      <c r="N15" s="50">
        <v>0.29599999999999999</v>
      </c>
      <c r="O15" s="50"/>
      <c r="P15" s="50"/>
      <c r="Q15" s="50"/>
      <c r="R15" s="50"/>
      <c r="S15" s="50"/>
      <c r="T15" s="50">
        <v>0.27200000000000002</v>
      </c>
      <c r="U15" s="50">
        <v>0.28499999999999998</v>
      </c>
      <c r="V15" s="50">
        <v>0.26800000000000002</v>
      </c>
      <c r="W15" s="50">
        <v>0.23899999999999999</v>
      </c>
      <c r="X15" s="50">
        <v>0.27300000000000002</v>
      </c>
      <c r="Y15" s="50">
        <v>0.252</v>
      </c>
      <c r="Z15" s="50">
        <v>0.26300000000000001</v>
      </c>
      <c r="AA15" s="50">
        <v>0.25900000000000001</v>
      </c>
      <c r="AB15" s="50">
        <v>0.24</v>
      </c>
      <c r="AC15" s="50">
        <v>0.23899999999999999</v>
      </c>
      <c r="AD15" s="50">
        <v>0.219</v>
      </c>
      <c r="AE15" s="50">
        <v>0.23599999999999999</v>
      </c>
      <c r="AF15" s="50">
        <v>0.23799999999999999</v>
      </c>
      <c r="AG15" s="50"/>
      <c r="AH15" s="50"/>
      <c r="AI15" s="50"/>
      <c r="AJ15" s="50"/>
      <c r="AK15" s="50"/>
      <c r="AL15" s="50">
        <v>0.29399999999999998</v>
      </c>
      <c r="AM15" s="50">
        <v>0.311</v>
      </c>
      <c r="AN15" s="50">
        <v>0.313</v>
      </c>
      <c r="AO15" s="50">
        <v>0.307</v>
      </c>
      <c r="AP15" s="50">
        <v>0.30299999999999999</v>
      </c>
      <c r="AQ15" s="50">
        <v>0.29499999999999998</v>
      </c>
      <c r="AR15" s="50">
        <v>0.28299999999999997</v>
      </c>
      <c r="AS15" s="50">
        <v>0.27500000000000002</v>
      </c>
      <c r="AT15" s="50">
        <v>0.27500000000000002</v>
      </c>
      <c r="AU15" s="50">
        <v>0.28799999999999998</v>
      </c>
      <c r="AV15" s="50">
        <v>0.28199999999999997</v>
      </c>
      <c r="AW15" s="50">
        <v>0.27600000000000002</v>
      </c>
      <c r="AX15" s="50">
        <v>0.28100000000000003</v>
      </c>
      <c r="AY15" s="33"/>
      <c r="AZ15" s="33"/>
      <c r="BA15" s="33"/>
      <c r="BB15" s="33"/>
      <c r="BC15" s="33"/>
    </row>
    <row r="16" spans="1:55" ht="18" customHeight="1" x14ac:dyDescent="0.25">
      <c r="A16" s="51" t="s">
        <v>10</v>
      </c>
      <c r="B16" s="52">
        <v>0.34899999999999998</v>
      </c>
      <c r="C16" s="52">
        <v>0.39700000000000002</v>
      </c>
      <c r="D16" s="52">
        <v>0.35899999999999999</v>
      </c>
      <c r="E16" s="52">
        <v>0.379</v>
      </c>
      <c r="F16" s="52">
        <v>0.40400000000000003</v>
      </c>
      <c r="G16" s="52">
        <v>0.433</v>
      </c>
      <c r="H16" s="52">
        <v>0.36099999999999999</v>
      </c>
      <c r="I16" s="52">
        <v>0.33300000000000002</v>
      </c>
      <c r="J16" s="52">
        <v>0.35099999999999998</v>
      </c>
      <c r="K16" s="52">
        <v>0.34599999999999997</v>
      </c>
      <c r="L16" s="52">
        <v>0.32700000000000001</v>
      </c>
      <c r="M16" s="52">
        <v>0.35499999999999998</v>
      </c>
      <c r="N16" s="52">
        <v>0.32500000000000001</v>
      </c>
      <c r="O16" s="52"/>
      <c r="P16" s="52"/>
      <c r="Q16" s="52"/>
      <c r="R16" s="52"/>
      <c r="S16" s="52"/>
      <c r="T16" s="52">
        <v>0.32800000000000001</v>
      </c>
      <c r="U16" s="52">
        <v>0.315</v>
      </c>
      <c r="V16" s="52">
        <v>0.307</v>
      </c>
      <c r="W16" s="52">
        <v>0.30499999999999999</v>
      </c>
      <c r="X16" s="52">
        <v>0.29299999999999998</v>
      </c>
      <c r="Y16" s="52">
        <v>0.31</v>
      </c>
      <c r="Z16" s="52">
        <v>0.29299999999999998</v>
      </c>
      <c r="AA16" s="52">
        <v>0.28299999999999997</v>
      </c>
      <c r="AB16" s="52">
        <v>0.28399999999999997</v>
      </c>
      <c r="AC16" s="52">
        <v>0.26400000000000001</v>
      </c>
      <c r="AD16" s="52">
        <v>0.27900000000000003</v>
      </c>
      <c r="AE16" s="52">
        <v>0.28599999999999998</v>
      </c>
      <c r="AF16" s="52">
        <v>0.28899999999999998</v>
      </c>
      <c r="AG16" s="52"/>
      <c r="AH16" s="52"/>
      <c r="AI16" s="52"/>
      <c r="AJ16" s="52"/>
      <c r="AK16" s="52"/>
      <c r="AL16" s="52">
        <v>0.35399999999999998</v>
      </c>
      <c r="AM16" s="52">
        <v>0.39300000000000002</v>
      </c>
      <c r="AN16" s="52">
        <v>0.36199999999999999</v>
      </c>
      <c r="AO16" s="52">
        <v>0.38</v>
      </c>
      <c r="AP16" s="52">
        <v>0.40200000000000002</v>
      </c>
      <c r="AQ16" s="52">
        <v>0.437</v>
      </c>
      <c r="AR16" s="52">
        <v>0.36399999999999999</v>
      </c>
      <c r="AS16" s="52">
        <v>0.33900000000000002</v>
      </c>
      <c r="AT16" s="52">
        <v>0.35399999999999998</v>
      </c>
      <c r="AU16" s="52">
        <v>0.35199999999999998</v>
      </c>
      <c r="AV16" s="52">
        <v>0.33400000000000002</v>
      </c>
      <c r="AW16" s="52">
        <v>0.35899999999999999</v>
      </c>
      <c r="AX16" s="52">
        <v>0.33</v>
      </c>
      <c r="AY16" s="33"/>
      <c r="AZ16" s="33"/>
      <c r="BA16" s="33"/>
      <c r="BB16" s="33"/>
      <c r="BC16" s="33"/>
    </row>
    <row r="17" spans="1:55" ht="18" customHeight="1" x14ac:dyDescent="0.25">
      <c r="A17" s="49" t="s">
        <v>11</v>
      </c>
      <c r="B17" s="50">
        <v>0.42099999999999999</v>
      </c>
      <c r="C17" s="50">
        <v>0.437</v>
      </c>
      <c r="D17" s="50">
        <v>0.433</v>
      </c>
      <c r="E17" s="50">
        <v>0.40400000000000003</v>
      </c>
      <c r="F17" s="50">
        <v>0.43099999999999999</v>
      </c>
      <c r="G17" s="50">
        <v>0.436</v>
      </c>
      <c r="H17" s="50">
        <v>0.43099999999999999</v>
      </c>
      <c r="I17" s="50">
        <v>0.42099999999999999</v>
      </c>
      <c r="J17" s="50">
        <v>0.41099999999999998</v>
      </c>
      <c r="K17" s="50">
        <v>0.39700000000000002</v>
      </c>
      <c r="L17" s="50">
        <v>0.41299999999999998</v>
      </c>
      <c r="M17" s="50">
        <v>0.40899999999999997</v>
      </c>
      <c r="N17" s="50">
        <v>0.39400000000000002</v>
      </c>
      <c r="O17" s="50"/>
      <c r="P17" s="50"/>
      <c r="Q17" s="50"/>
      <c r="R17" s="50"/>
      <c r="S17" s="50"/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/>
      <c r="AH17" s="50"/>
      <c r="AI17" s="50"/>
      <c r="AJ17" s="50"/>
      <c r="AK17" s="50"/>
      <c r="AL17" s="50">
        <v>0.42099999999999999</v>
      </c>
      <c r="AM17" s="50">
        <v>0.437</v>
      </c>
      <c r="AN17" s="50">
        <v>0.433</v>
      </c>
      <c r="AO17" s="50">
        <v>0.40400000000000003</v>
      </c>
      <c r="AP17" s="50">
        <v>0.43099999999999999</v>
      </c>
      <c r="AQ17" s="50">
        <v>0.436</v>
      </c>
      <c r="AR17" s="50">
        <v>0.43099999999999999</v>
      </c>
      <c r="AS17" s="50">
        <v>0.42099999999999999</v>
      </c>
      <c r="AT17" s="50">
        <v>0.41099999999999998</v>
      </c>
      <c r="AU17" s="50">
        <v>0.39700000000000002</v>
      </c>
      <c r="AV17" s="50">
        <v>0.41299999999999998</v>
      </c>
      <c r="AW17" s="50">
        <v>0.40899999999999997</v>
      </c>
      <c r="AX17" s="50">
        <v>0.39400000000000002</v>
      </c>
      <c r="AY17" s="33"/>
      <c r="AZ17" s="33"/>
      <c r="BA17" s="33"/>
      <c r="BB17" s="33"/>
      <c r="BC17" s="33"/>
    </row>
    <row r="18" spans="1:55" ht="18" customHeight="1" x14ac:dyDescent="0.25">
      <c r="A18" s="51" t="s">
        <v>12</v>
      </c>
      <c r="B18" s="52">
        <v>0.42299999999999999</v>
      </c>
      <c r="C18" s="52">
        <v>0.43099999999999999</v>
      </c>
      <c r="D18" s="52">
        <v>0.42299999999999999</v>
      </c>
      <c r="E18" s="52">
        <v>0.42399999999999999</v>
      </c>
      <c r="F18" s="52">
        <v>0.433</v>
      </c>
      <c r="G18" s="52">
        <v>0.41199999999999998</v>
      </c>
      <c r="H18" s="52">
        <v>0.433</v>
      </c>
      <c r="I18" s="52">
        <v>0.44600000000000001</v>
      </c>
      <c r="J18" s="52">
        <v>0.42299999999999999</v>
      </c>
      <c r="K18" s="52">
        <v>0.41199999999999998</v>
      </c>
      <c r="L18" s="52">
        <v>0.41199999999999998</v>
      </c>
      <c r="M18" s="52">
        <v>0.39900000000000002</v>
      </c>
      <c r="N18" s="52">
        <v>0.41799999999999998</v>
      </c>
      <c r="O18" s="52"/>
      <c r="P18" s="52"/>
      <c r="Q18" s="52"/>
      <c r="R18" s="52"/>
      <c r="S18" s="52"/>
      <c r="T18" s="52">
        <v>0.29599999999999999</v>
      </c>
      <c r="U18" s="52">
        <v>0.29299999999999998</v>
      </c>
      <c r="V18" s="52">
        <v>0.27100000000000002</v>
      </c>
      <c r="W18" s="52">
        <v>0.29899999999999999</v>
      </c>
      <c r="X18" s="52">
        <v>0.30099999999999999</v>
      </c>
      <c r="Y18" s="52">
        <v>0.29399999999999998</v>
      </c>
      <c r="Z18" s="52">
        <v>0.316</v>
      </c>
      <c r="AA18" s="52">
        <v>0.31</v>
      </c>
      <c r="AB18" s="52">
        <v>0.317</v>
      </c>
      <c r="AC18" s="52">
        <v>0.31</v>
      </c>
      <c r="AD18" s="52">
        <v>0.32400000000000001</v>
      </c>
      <c r="AE18" s="52">
        <v>0.32600000000000001</v>
      </c>
      <c r="AF18" s="52">
        <v>0.32200000000000001</v>
      </c>
      <c r="AG18" s="52"/>
      <c r="AH18" s="52"/>
      <c r="AI18" s="52"/>
      <c r="AJ18" s="52"/>
      <c r="AK18" s="52"/>
      <c r="AL18" s="52">
        <v>0.41199999999999998</v>
      </c>
      <c r="AM18" s="52">
        <v>0.42199999999999999</v>
      </c>
      <c r="AN18" s="52">
        <v>0.41099999999999998</v>
      </c>
      <c r="AO18" s="52">
        <v>0.40600000000000003</v>
      </c>
      <c r="AP18" s="52">
        <v>0.41299999999999998</v>
      </c>
      <c r="AQ18" s="52">
        <v>0.39800000000000002</v>
      </c>
      <c r="AR18" s="52">
        <v>0.41499999999999998</v>
      </c>
      <c r="AS18" s="52">
        <v>0.42599999999999999</v>
      </c>
      <c r="AT18" s="52">
        <v>0.41299999999999998</v>
      </c>
      <c r="AU18" s="52">
        <v>0.40200000000000002</v>
      </c>
      <c r="AV18" s="52">
        <v>0.40300000000000002</v>
      </c>
      <c r="AW18" s="52">
        <v>0.39300000000000002</v>
      </c>
      <c r="AX18" s="52">
        <v>0.40699999999999997</v>
      </c>
      <c r="AY18" s="33"/>
      <c r="AZ18" s="33"/>
      <c r="BA18" s="33"/>
      <c r="BB18" s="33"/>
      <c r="BC18" s="33"/>
    </row>
    <row r="19" spans="1:55" ht="18" customHeight="1" x14ac:dyDescent="0.25">
      <c r="A19" s="49" t="s">
        <v>13</v>
      </c>
      <c r="B19" s="50">
        <v>0.40899999999999997</v>
      </c>
      <c r="C19" s="50">
        <v>0.39100000000000001</v>
      </c>
      <c r="D19" s="50">
        <v>0.42099999999999999</v>
      </c>
      <c r="E19" s="50">
        <v>0.40400000000000003</v>
      </c>
      <c r="F19" s="50">
        <v>0.40200000000000002</v>
      </c>
      <c r="G19" s="50">
        <v>0.40699999999999997</v>
      </c>
      <c r="H19" s="50">
        <v>0.42</v>
      </c>
      <c r="I19" s="50">
        <v>0.40200000000000002</v>
      </c>
      <c r="J19" s="50">
        <v>0.38100000000000001</v>
      </c>
      <c r="K19" s="50">
        <v>0.38200000000000001</v>
      </c>
      <c r="L19" s="50">
        <v>0.38600000000000001</v>
      </c>
      <c r="M19" s="50">
        <v>0.38300000000000001</v>
      </c>
      <c r="N19" s="50">
        <v>0.4</v>
      </c>
      <c r="O19" s="50"/>
      <c r="P19" s="50"/>
      <c r="Q19" s="50"/>
      <c r="R19" s="50"/>
      <c r="S19" s="50"/>
      <c r="T19" s="50">
        <v>0.32300000000000001</v>
      </c>
      <c r="U19" s="50">
        <v>0.31900000000000001</v>
      </c>
      <c r="V19" s="50">
        <v>0.32</v>
      </c>
      <c r="W19" s="50">
        <v>0.35899999999999999</v>
      </c>
      <c r="X19" s="50">
        <v>0.33400000000000002</v>
      </c>
      <c r="Y19" s="50">
        <v>0.35899999999999999</v>
      </c>
      <c r="Z19" s="50">
        <v>0.32600000000000001</v>
      </c>
      <c r="AA19" s="50">
        <v>0.34399999999999997</v>
      </c>
      <c r="AB19" s="50">
        <v>0.32300000000000001</v>
      </c>
      <c r="AC19" s="50">
        <v>0.313</v>
      </c>
      <c r="AD19" s="50">
        <v>0.32700000000000001</v>
      </c>
      <c r="AE19" s="50">
        <v>0.32300000000000001</v>
      </c>
      <c r="AF19" s="50">
        <v>0.33600000000000002</v>
      </c>
      <c r="AG19" s="50"/>
      <c r="AH19" s="50"/>
      <c r="AI19" s="50"/>
      <c r="AJ19" s="50"/>
      <c r="AK19" s="50"/>
      <c r="AL19" s="50">
        <v>0.38300000000000001</v>
      </c>
      <c r="AM19" s="50">
        <v>0.372</v>
      </c>
      <c r="AN19" s="50">
        <v>0.38700000000000001</v>
      </c>
      <c r="AO19" s="50">
        <v>0.39</v>
      </c>
      <c r="AP19" s="50">
        <v>0.376</v>
      </c>
      <c r="AQ19" s="50">
        <v>0.38800000000000001</v>
      </c>
      <c r="AR19" s="50">
        <v>0.38200000000000001</v>
      </c>
      <c r="AS19" s="50">
        <v>0.38200000000000001</v>
      </c>
      <c r="AT19" s="50">
        <v>0.36599999999999999</v>
      </c>
      <c r="AU19" s="50">
        <v>0.35699999999999998</v>
      </c>
      <c r="AV19" s="50">
        <v>0.36499999999999999</v>
      </c>
      <c r="AW19" s="50">
        <v>0.36499999999999999</v>
      </c>
      <c r="AX19" s="50">
        <v>0.378</v>
      </c>
      <c r="AY19" s="33"/>
      <c r="AZ19" s="33"/>
      <c r="BA19" s="33"/>
      <c r="BB19" s="33"/>
      <c r="BC19" s="33"/>
    </row>
    <row r="20" spans="1:55" ht="18" customHeight="1" x14ac:dyDescent="0.25">
      <c r="A20" s="51" t="s">
        <v>14</v>
      </c>
      <c r="B20" s="52">
        <v>0.435</v>
      </c>
      <c r="C20" s="52">
        <v>0.45100000000000001</v>
      </c>
      <c r="D20" s="52">
        <v>0.45</v>
      </c>
      <c r="E20" s="52">
        <v>0.42</v>
      </c>
      <c r="F20" s="52">
        <v>0.44400000000000001</v>
      </c>
      <c r="G20" s="52">
        <v>0.44400000000000001</v>
      </c>
      <c r="H20" s="52">
        <v>0.443</v>
      </c>
      <c r="I20" s="52">
        <v>0.42799999999999999</v>
      </c>
      <c r="J20" s="52">
        <v>0.42299999999999999</v>
      </c>
      <c r="K20" s="52">
        <v>0.42299999999999999</v>
      </c>
      <c r="L20" s="52">
        <v>0.435</v>
      </c>
      <c r="M20" s="52">
        <v>0.44700000000000001</v>
      </c>
      <c r="N20" s="52">
        <v>0.442</v>
      </c>
      <c r="O20" s="52"/>
      <c r="P20" s="52"/>
      <c r="Q20" s="52"/>
      <c r="R20" s="52"/>
      <c r="S20" s="52"/>
      <c r="T20" s="52">
        <v>0.38200000000000001</v>
      </c>
      <c r="U20" s="52">
        <v>0.39200000000000002</v>
      </c>
      <c r="V20" s="52">
        <v>0.34899999999999998</v>
      </c>
      <c r="W20" s="52">
        <v>0.34300000000000003</v>
      </c>
      <c r="X20" s="52">
        <v>0.29899999999999999</v>
      </c>
      <c r="Y20" s="52">
        <v>0.378</v>
      </c>
      <c r="Z20" s="52">
        <v>0.33400000000000002</v>
      </c>
      <c r="AA20" s="52">
        <v>0.33200000000000002</v>
      </c>
      <c r="AB20" s="52">
        <v>0.33400000000000002</v>
      </c>
      <c r="AC20" s="52">
        <v>0.34300000000000003</v>
      </c>
      <c r="AD20" s="52">
        <v>0.34</v>
      </c>
      <c r="AE20" s="52">
        <v>0.317</v>
      </c>
      <c r="AF20" s="52">
        <v>0.35</v>
      </c>
      <c r="AG20" s="52"/>
      <c r="AH20" s="52"/>
      <c r="AI20" s="52"/>
      <c r="AJ20" s="52"/>
      <c r="AK20" s="52"/>
      <c r="AL20" s="52">
        <v>0.434</v>
      </c>
      <c r="AM20" s="52">
        <v>0.44900000000000001</v>
      </c>
      <c r="AN20" s="52">
        <v>0.439</v>
      </c>
      <c r="AO20" s="52">
        <v>0.41599999999999998</v>
      </c>
      <c r="AP20" s="52">
        <v>0.41899999999999998</v>
      </c>
      <c r="AQ20" s="52">
        <v>0.435</v>
      </c>
      <c r="AR20" s="52">
        <v>0.433</v>
      </c>
      <c r="AS20" s="52">
        <v>0.42</v>
      </c>
      <c r="AT20" s="52">
        <v>0.42</v>
      </c>
      <c r="AU20" s="52">
        <v>0.42499999999999999</v>
      </c>
      <c r="AV20" s="52">
        <v>0.432</v>
      </c>
      <c r="AW20" s="52">
        <v>0.44</v>
      </c>
      <c r="AX20" s="52">
        <v>0.441</v>
      </c>
      <c r="AY20" s="33"/>
      <c r="AZ20" s="33"/>
      <c r="BA20" s="33"/>
      <c r="BB20" s="33"/>
      <c r="BC20" s="33"/>
    </row>
    <row r="21" spans="1:55" ht="18" customHeight="1" x14ac:dyDescent="0.25">
      <c r="A21" s="49" t="s">
        <v>15</v>
      </c>
      <c r="B21" s="50">
        <v>0.38500000000000001</v>
      </c>
      <c r="C21" s="50">
        <v>0.38400000000000001</v>
      </c>
      <c r="D21" s="50">
        <v>0.38700000000000001</v>
      </c>
      <c r="E21" s="50">
        <v>0.38600000000000001</v>
      </c>
      <c r="F21" s="50">
        <v>0.39100000000000001</v>
      </c>
      <c r="G21" s="50">
        <v>0.42799999999999999</v>
      </c>
      <c r="H21" s="50">
        <v>0.442</v>
      </c>
      <c r="I21" s="50">
        <v>0.42799999999999999</v>
      </c>
      <c r="J21" s="50">
        <v>0.42299999999999999</v>
      </c>
      <c r="K21" s="50">
        <v>0.433</v>
      </c>
      <c r="L21" s="50">
        <v>0.41799999999999998</v>
      </c>
      <c r="M21" s="50">
        <v>0.442</v>
      </c>
      <c r="N21" s="50">
        <v>0.38700000000000001</v>
      </c>
      <c r="O21" s="50"/>
      <c r="P21" s="50"/>
      <c r="Q21" s="50"/>
      <c r="R21" s="50"/>
      <c r="S21" s="50"/>
      <c r="T21" s="50">
        <v>0.27300000000000002</v>
      </c>
      <c r="U21" s="50">
        <v>0.26800000000000002</v>
      </c>
      <c r="V21" s="50">
        <v>0.28499999999999998</v>
      </c>
      <c r="W21" s="50">
        <v>0.309</v>
      </c>
      <c r="X21" s="50">
        <v>0.31</v>
      </c>
      <c r="Y21" s="50">
        <v>0.33900000000000002</v>
      </c>
      <c r="Z21" s="50">
        <v>0.34399999999999997</v>
      </c>
      <c r="AA21" s="50">
        <v>0.32700000000000001</v>
      </c>
      <c r="AB21" s="50">
        <v>0.33300000000000002</v>
      </c>
      <c r="AC21" s="50">
        <v>0.313</v>
      </c>
      <c r="AD21" s="50">
        <v>0.32600000000000001</v>
      </c>
      <c r="AE21" s="50">
        <v>0.317</v>
      </c>
      <c r="AF21" s="50">
        <v>0.32700000000000001</v>
      </c>
      <c r="AG21" s="50"/>
      <c r="AH21" s="50"/>
      <c r="AI21" s="50"/>
      <c r="AJ21" s="50"/>
      <c r="AK21" s="50"/>
      <c r="AL21" s="50">
        <v>0.35699999999999998</v>
      </c>
      <c r="AM21" s="50">
        <v>0.36199999999999999</v>
      </c>
      <c r="AN21" s="50">
        <v>0.36399999999999999</v>
      </c>
      <c r="AO21" s="50">
        <v>0.36799999999999999</v>
      </c>
      <c r="AP21" s="50">
        <v>0.36899999999999999</v>
      </c>
      <c r="AQ21" s="50">
        <v>0.40300000000000002</v>
      </c>
      <c r="AR21" s="50">
        <v>0.41499999999999998</v>
      </c>
      <c r="AS21" s="50">
        <v>0.40300000000000002</v>
      </c>
      <c r="AT21" s="50">
        <v>0.40200000000000002</v>
      </c>
      <c r="AU21" s="50">
        <v>0.40200000000000002</v>
      </c>
      <c r="AV21" s="50">
        <v>0.39600000000000002</v>
      </c>
      <c r="AW21" s="50">
        <v>0.41499999999999998</v>
      </c>
      <c r="AX21" s="50">
        <v>0.379</v>
      </c>
      <c r="AY21" s="33"/>
      <c r="AZ21" s="33"/>
      <c r="BA21" s="33"/>
      <c r="BB21" s="33"/>
      <c r="BC21" s="33"/>
    </row>
    <row r="22" spans="1:55" ht="18" customHeight="1" x14ac:dyDescent="0.25">
      <c r="A22" s="51" t="s">
        <v>16</v>
      </c>
      <c r="B22" s="52">
        <v>0.38700000000000001</v>
      </c>
      <c r="C22" s="52">
        <v>0.38100000000000001</v>
      </c>
      <c r="D22" s="52">
        <v>0.40200000000000002</v>
      </c>
      <c r="E22" s="52">
        <v>0.376</v>
      </c>
      <c r="F22" s="52">
        <v>0.40100000000000002</v>
      </c>
      <c r="G22" s="52">
        <v>0.435</v>
      </c>
      <c r="H22" s="52">
        <v>0.41099999999999998</v>
      </c>
      <c r="I22" s="52">
        <v>0.39</v>
      </c>
      <c r="J22" s="52">
        <v>0.40200000000000002</v>
      </c>
      <c r="K22" s="52">
        <v>0.39900000000000002</v>
      </c>
      <c r="L22" s="52">
        <v>0.38100000000000001</v>
      </c>
      <c r="M22" s="52">
        <v>0.38</v>
      </c>
      <c r="N22" s="52">
        <v>0.38600000000000001</v>
      </c>
      <c r="O22" s="52"/>
      <c r="P22" s="52"/>
      <c r="Q22" s="52"/>
      <c r="R22" s="52"/>
      <c r="S22" s="52"/>
      <c r="T22" s="52">
        <v>0.30299999999999999</v>
      </c>
      <c r="U22" s="52">
        <v>0.308</v>
      </c>
      <c r="V22" s="52">
        <v>0.28699999999999998</v>
      </c>
      <c r="W22" s="52">
        <v>0.27600000000000002</v>
      </c>
      <c r="X22" s="52">
        <v>0.28000000000000003</v>
      </c>
      <c r="Y22" s="52">
        <v>0.29399999999999998</v>
      </c>
      <c r="Z22" s="52">
        <v>0.26900000000000002</v>
      </c>
      <c r="AA22" s="52">
        <v>0.26100000000000001</v>
      </c>
      <c r="AB22" s="52">
        <v>0.26400000000000001</v>
      </c>
      <c r="AC22" s="52">
        <v>0.248</v>
      </c>
      <c r="AD22" s="52">
        <v>0.26700000000000002</v>
      </c>
      <c r="AE22" s="52">
        <v>0.27</v>
      </c>
      <c r="AF22" s="52">
        <v>0.28299999999999997</v>
      </c>
      <c r="AG22" s="52"/>
      <c r="AH22" s="52"/>
      <c r="AI22" s="52"/>
      <c r="AJ22" s="52"/>
      <c r="AK22" s="52"/>
      <c r="AL22" s="52">
        <v>0.38700000000000001</v>
      </c>
      <c r="AM22" s="52">
        <v>0.38400000000000001</v>
      </c>
      <c r="AN22" s="52">
        <v>0.39900000000000002</v>
      </c>
      <c r="AO22" s="52">
        <v>0.38</v>
      </c>
      <c r="AP22" s="52">
        <v>0.39500000000000002</v>
      </c>
      <c r="AQ22" s="52">
        <v>0.42399999999999999</v>
      </c>
      <c r="AR22" s="52">
        <v>0.40100000000000002</v>
      </c>
      <c r="AS22" s="52">
        <v>0.38600000000000001</v>
      </c>
      <c r="AT22" s="52">
        <v>0.39400000000000002</v>
      </c>
      <c r="AU22" s="52">
        <v>0.39200000000000002</v>
      </c>
      <c r="AV22" s="52">
        <v>0.38200000000000001</v>
      </c>
      <c r="AW22" s="52">
        <v>0.379</v>
      </c>
      <c r="AX22" s="52">
        <v>0.38500000000000001</v>
      </c>
      <c r="AY22" s="33"/>
      <c r="AZ22" s="33"/>
      <c r="BA22" s="33"/>
      <c r="BB22" s="33"/>
      <c r="BC22" s="33"/>
    </row>
    <row r="23" spans="1:55" ht="18" customHeight="1" x14ac:dyDescent="0.25">
      <c r="A23" s="49" t="s">
        <v>17</v>
      </c>
      <c r="B23" s="50">
        <v>0.45900000000000002</v>
      </c>
      <c r="C23" s="50">
        <v>0.39800000000000002</v>
      </c>
      <c r="D23" s="50">
        <v>0.41899999999999998</v>
      </c>
      <c r="E23" s="50">
        <v>0.441</v>
      </c>
      <c r="F23" s="50">
        <v>0.42899999999999999</v>
      </c>
      <c r="G23" s="50">
        <v>0.44900000000000001</v>
      </c>
      <c r="H23" s="50">
        <v>0.38200000000000001</v>
      </c>
      <c r="I23" s="50">
        <v>0.40600000000000003</v>
      </c>
      <c r="J23" s="50">
        <v>0.36899999999999999</v>
      </c>
      <c r="K23" s="50">
        <v>0.378</v>
      </c>
      <c r="L23" s="50">
        <v>0.38200000000000001</v>
      </c>
      <c r="M23" s="50">
        <v>0.38500000000000001</v>
      </c>
      <c r="N23" s="50">
        <v>0.38100000000000001</v>
      </c>
      <c r="O23" s="50"/>
      <c r="P23" s="50"/>
      <c r="Q23" s="50"/>
      <c r="R23" s="50"/>
      <c r="S23" s="50"/>
      <c r="T23" s="50">
        <v>0.34200000000000003</v>
      </c>
      <c r="U23" s="50">
        <v>0.34599999999999997</v>
      </c>
      <c r="V23" s="50">
        <v>0.30199999999999999</v>
      </c>
      <c r="W23" s="50">
        <v>0.38400000000000001</v>
      </c>
      <c r="X23" s="50">
        <v>0.315</v>
      </c>
      <c r="Y23" s="50">
        <v>0.33700000000000002</v>
      </c>
      <c r="Z23" s="50">
        <v>0.33200000000000002</v>
      </c>
      <c r="AA23" s="50">
        <v>0.35</v>
      </c>
      <c r="AB23" s="50">
        <v>0.32900000000000001</v>
      </c>
      <c r="AC23" s="50">
        <v>0.33500000000000002</v>
      </c>
      <c r="AD23" s="50">
        <v>0.32500000000000001</v>
      </c>
      <c r="AE23" s="50">
        <v>0.30199999999999999</v>
      </c>
      <c r="AF23" s="50">
        <v>0.317</v>
      </c>
      <c r="AG23" s="50"/>
      <c r="AH23" s="50"/>
      <c r="AI23" s="50"/>
      <c r="AJ23" s="50"/>
      <c r="AK23" s="50"/>
      <c r="AL23" s="50">
        <v>0.43099999999999999</v>
      </c>
      <c r="AM23" s="50">
        <v>0.39700000000000002</v>
      </c>
      <c r="AN23" s="50">
        <v>0.40300000000000002</v>
      </c>
      <c r="AO23" s="50">
        <v>0.44</v>
      </c>
      <c r="AP23" s="50">
        <v>0.41499999999999998</v>
      </c>
      <c r="AQ23" s="50">
        <v>0.442</v>
      </c>
      <c r="AR23" s="50">
        <v>0.377</v>
      </c>
      <c r="AS23" s="50">
        <v>0.39900000000000002</v>
      </c>
      <c r="AT23" s="50">
        <v>0.36599999999999999</v>
      </c>
      <c r="AU23" s="50">
        <v>0.374</v>
      </c>
      <c r="AV23" s="50">
        <v>0.38400000000000001</v>
      </c>
      <c r="AW23" s="50">
        <v>0.379</v>
      </c>
      <c r="AX23" s="50">
        <v>0.377</v>
      </c>
      <c r="AY23" s="33"/>
      <c r="AZ23" s="33"/>
      <c r="BA23" s="33"/>
      <c r="BB23" s="33"/>
      <c r="BC23" s="33"/>
    </row>
    <row r="24" spans="1:55" ht="18" customHeight="1" x14ac:dyDescent="0.25">
      <c r="A24" s="51" t="s">
        <v>18</v>
      </c>
      <c r="B24" s="52">
        <v>0.39</v>
      </c>
      <c r="C24" s="52">
        <v>0.38900000000000001</v>
      </c>
      <c r="D24" s="52">
        <v>0.39800000000000002</v>
      </c>
      <c r="E24" s="52">
        <v>0.39800000000000002</v>
      </c>
      <c r="F24" s="52">
        <v>0.42599999999999999</v>
      </c>
      <c r="G24" s="52">
        <v>0.44500000000000001</v>
      </c>
      <c r="H24" s="52">
        <v>0.39900000000000002</v>
      </c>
      <c r="I24" s="52">
        <v>0.376</v>
      </c>
      <c r="J24" s="52">
        <v>0.39100000000000001</v>
      </c>
      <c r="K24" s="52">
        <v>0.41</v>
      </c>
      <c r="L24" s="52">
        <v>0.41299999999999998</v>
      </c>
      <c r="M24" s="52">
        <v>0.41299999999999998</v>
      </c>
      <c r="N24" s="52">
        <v>0.39800000000000002</v>
      </c>
      <c r="O24" s="52"/>
      <c r="P24" s="52"/>
      <c r="Q24" s="52"/>
      <c r="R24" s="52"/>
      <c r="S24" s="52"/>
      <c r="T24" s="52">
        <v>0.29099999999999998</v>
      </c>
      <c r="U24" s="52">
        <v>0.312</v>
      </c>
      <c r="V24" s="52">
        <v>0.32300000000000001</v>
      </c>
      <c r="W24" s="52">
        <v>0.28100000000000003</v>
      </c>
      <c r="X24" s="52">
        <v>0.307</v>
      </c>
      <c r="Y24" s="52">
        <v>0.30599999999999999</v>
      </c>
      <c r="Z24" s="52">
        <v>0.33300000000000002</v>
      </c>
      <c r="AA24" s="52">
        <v>0.34200000000000003</v>
      </c>
      <c r="AB24" s="52">
        <v>0.317</v>
      </c>
      <c r="AC24" s="52">
        <v>0.30599999999999999</v>
      </c>
      <c r="AD24" s="52">
        <v>0.314</v>
      </c>
      <c r="AE24" s="52">
        <v>0.32300000000000001</v>
      </c>
      <c r="AF24" s="52">
        <v>0.33300000000000002</v>
      </c>
      <c r="AG24" s="52"/>
      <c r="AH24" s="52"/>
      <c r="AI24" s="52"/>
      <c r="AJ24" s="52"/>
      <c r="AK24" s="52"/>
      <c r="AL24" s="52">
        <v>0.34799999999999998</v>
      </c>
      <c r="AM24" s="52">
        <v>0.35399999999999998</v>
      </c>
      <c r="AN24" s="52">
        <v>0.36399999999999999</v>
      </c>
      <c r="AO24" s="52">
        <v>0.34899999999999998</v>
      </c>
      <c r="AP24" s="52">
        <v>0.377</v>
      </c>
      <c r="AQ24" s="52">
        <v>0.39100000000000001</v>
      </c>
      <c r="AR24" s="52">
        <v>0.36799999999999999</v>
      </c>
      <c r="AS24" s="52">
        <v>0.36</v>
      </c>
      <c r="AT24" s="52">
        <v>0.35899999999999999</v>
      </c>
      <c r="AU24" s="52">
        <v>0.36499999999999999</v>
      </c>
      <c r="AV24" s="52">
        <v>0.371</v>
      </c>
      <c r="AW24" s="52">
        <v>0.378</v>
      </c>
      <c r="AX24" s="52">
        <v>0.372</v>
      </c>
      <c r="AY24" s="33"/>
      <c r="AZ24" s="33"/>
      <c r="BA24" s="33"/>
      <c r="BB24" s="33"/>
      <c r="BC24" s="33"/>
    </row>
    <row r="25" spans="1:55" ht="18" customHeight="1" x14ac:dyDescent="0.25">
      <c r="A25" s="49" t="s">
        <v>19</v>
      </c>
      <c r="B25" s="50">
        <v>0.379</v>
      </c>
      <c r="C25" s="50">
        <v>0.38400000000000001</v>
      </c>
      <c r="D25" s="50">
        <v>0.36</v>
      </c>
      <c r="E25" s="50">
        <v>0.373</v>
      </c>
      <c r="F25" s="50">
        <v>0.34499999999999997</v>
      </c>
      <c r="G25" s="50">
        <v>0.377</v>
      </c>
      <c r="H25" s="50">
        <v>0.33200000000000002</v>
      </c>
      <c r="I25" s="50">
        <v>0.30099999999999999</v>
      </c>
      <c r="J25" s="50">
        <v>0.33</v>
      </c>
      <c r="K25" s="50">
        <v>0.34399999999999997</v>
      </c>
      <c r="L25" s="50">
        <v>0.36199999999999999</v>
      </c>
      <c r="M25" s="50">
        <v>0.36499999999999999</v>
      </c>
      <c r="N25" s="50">
        <v>0.35799999999999998</v>
      </c>
      <c r="O25" s="50"/>
      <c r="P25" s="50"/>
      <c r="Q25" s="50"/>
      <c r="R25" s="50"/>
      <c r="S25" s="50"/>
      <c r="T25" s="50">
        <v>0.28899999999999998</v>
      </c>
      <c r="U25" s="50">
        <v>0.28499999999999998</v>
      </c>
      <c r="V25" s="50">
        <v>0.26800000000000002</v>
      </c>
      <c r="W25" s="50">
        <v>0.255</v>
      </c>
      <c r="X25" s="50">
        <v>0.27900000000000003</v>
      </c>
      <c r="Y25" s="50">
        <v>0.28100000000000003</v>
      </c>
      <c r="Z25" s="50">
        <v>0.28799999999999998</v>
      </c>
      <c r="AA25" s="50">
        <v>0.30299999999999999</v>
      </c>
      <c r="AB25" s="50">
        <v>0.28100000000000003</v>
      </c>
      <c r="AC25" s="50">
        <v>0.317</v>
      </c>
      <c r="AD25" s="50">
        <v>0.311</v>
      </c>
      <c r="AE25" s="50">
        <v>0.309</v>
      </c>
      <c r="AF25" s="50">
        <v>0.29699999999999999</v>
      </c>
      <c r="AG25" s="50"/>
      <c r="AH25" s="50"/>
      <c r="AI25" s="50"/>
      <c r="AJ25" s="50"/>
      <c r="AK25" s="50"/>
      <c r="AL25" s="50">
        <v>0.35599999999999998</v>
      </c>
      <c r="AM25" s="50">
        <v>0.35799999999999998</v>
      </c>
      <c r="AN25" s="50">
        <v>0.35199999999999998</v>
      </c>
      <c r="AO25" s="50">
        <v>0.34399999999999997</v>
      </c>
      <c r="AP25" s="50">
        <v>0.35499999999999998</v>
      </c>
      <c r="AQ25" s="50">
        <v>0.35499999999999998</v>
      </c>
      <c r="AR25" s="50">
        <v>0.33900000000000002</v>
      </c>
      <c r="AS25" s="50">
        <v>0.34799999999999998</v>
      </c>
      <c r="AT25" s="50">
        <v>0.33600000000000002</v>
      </c>
      <c r="AU25" s="50">
        <v>0.36199999999999999</v>
      </c>
      <c r="AV25" s="50">
        <v>0.35899999999999999</v>
      </c>
      <c r="AW25" s="50">
        <v>0.35899999999999999</v>
      </c>
      <c r="AX25" s="50">
        <v>0.35099999999999998</v>
      </c>
      <c r="AY25" s="33"/>
      <c r="AZ25" s="33"/>
      <c r="BA25" s="33"/>
      <c r="BB25" s="33"/>
      <c r="BC25" s="33"/>
    </row>
    <row r="26" spans="1:55" ht="18" customHeight="1" x14ac:dyDescent="0.25">
      <c r="A26" s="51" t="s">
        <v>20</v>
      </c>
      <c r="B26" s="52">
        <v>0.434</v>
      </c>
      <c r="C26" s="52">
        <v>0.442</v>
      </c>
      <c r="D26" s="52">
        <v>0.439</v>
      </c>
      <c r="E26" s="52">
        <v>0.44600000000000001</v>
      </c>
      <c r="F26" s="52">
        <v>0.42299999999999999</v>
      </c>
      <c r="G26" s="52">
        <v>0.41499999999999998</v>
      </c>
      <c r="H26" s="52">
        <v>0.35399999999999998</v>
      </c>
      <c r="I26" s="52">
        <v>0.36099999999999999</v>
      </c>
      <c r="J26" s="52">
        <v>0.373</v>
      </c>
      <c r="K26" s="52">
        <v>0.36099999999999999</v>
      </c>
      <c r="L26" s="52">
        <v>0.35599999999999998</v>
      </c>
      <c r="M26" s="52">
        <v>0.36</v>
      </c>
      <c r="N26" s="52">
        <v>0.377</v>
      </c>
      <c r="O26" s="52"/>
      <c r="P26" s="52"/>
      <c r="Q26" s="52"/>
      <c r="R26" s="52"/>
      <c r="S26" s="52"/>
      <c r="T26" s="52">
        <v>0.308</v>
      </c>
      <c r="U26" s="52">
        <v>0.32100000000000001</v>
      </c>
      <c r="V26" s="52">
        <v>0.32300000000000001</v>
      </c>
      <c r="W26" s="52">
        <v>0.30199999999999999</v>
      </c>
      <c r="X26" s="52">
        <v>0.317</v>
      </c>
      <c r="Y26" s="52">
        <v>0.35599999999999998</v>
      </c>
      <c r="Z26" s="52">
        <v>0.30099999999999999</v>
      </c>
      <c r="AA26" s="52">
        <v>0.28599999999999998</v>
      </c>
      <c r="AB26" s="52">
        <v>0.29599999999999999</v>
      </c>
      <c r="AC26" s="52">
        <v>0.27500000000000002</v>
      </c>
      <c r="AD26" s="52">
        <v>0.27400000000000002</v>
      </c>
      <c r="AE26" s="52">
        <v>0.28499999999999998</v>
      </c>
      <c r="AF26" s="52">
        <v>0.27700000000000002</v>
      </c>
      <c r="AG26" s="52"/>
      <c r="AH26" s="52"/>
      <c r="AI26" s="52"/>
      <c r="AJ26" s="52"/>
      <c r="AK26" s="52"/>
      <c r="AL26" s="52">
        <v>0.38100000000000001</v>
      </c>
      <c r="AM26" s="52">
        <v>0.39500000000000002</v>
      </c>
      <c r="AN26" s="52">
        <v>0.39600000000000002</v>
      </c>
      <c r="AO26" s="52">
        <v>0.38400000000000001</v>
      </c>
      <c r="AP26" s="52">
        <v>0.39100000000000001</v>
      </c>
      <c r="AQ26" s="52">
        <v>0.40200000000000002</v>
      </c>
      <c r="AR26" s="52">
        <v>0.33400000000000002</v>
      </c>
      <c r="AS26" s="52">
        <v>0.33</v>
      </c>
      <c r="AT26" s="52">
        <v>0.34100000000000003</v>
      </c>
      <c r="AU26" s="52">
        <v>0.33100000000000002</v>
      </c>
      <c r="AV26" s="52">
        <v>0.32700000000000001</v>
      </c>
      <c r="AW26" s="52">
        <v>0.32900000000000001</v>
      </c>
      <c r="AX26" s="52">
        <v>0.33900000000000002</v>
      </c>
      <c r="AY26" s="33"/>
      <c r="AZ26" s="33"/>
      <c r="BA26" s="33"/>
      <c r="BB26" s="33"/>
      <c r="BC26" s="33"/>
    </row>
    <row r="27" spans="1:55" ht="18" customHeight="1" x14ac:dyDescent="0.25">
      <c r="A27" s="49" t="s">
        <v>21</v>
      </c>
      <c r="B27" s="50">
        <v>0.36699999999999999</v>
      </c>
      <c r="C27" s="50">
        <v>0.37</v>
      </c>
      <c r="D27" s="50">
        <v>0.40300000000000002</v>
      </c>
      <c r="E27" s="50">
        <v>0.42</v>
      </c>
      <c r="F27" s="50">
        <v>0.41899999999999998</v>
      </c>
      <c r="G27" s="50">
        <v>0.39700000000000002</v>
      </c>
      <c r="H27" s="50">
        <v>0.36599999999999999</v>
      </c>
      <c r="I27" s="50">
        <v>0.34</v>
      </c>
      <c r="J27" s="50">
        <v>0.35899999999999999</v>
      </c>
      <c r="K27" s="50">
        <v>0.36399999999999999</v>
      </c>
      <c r="L27" s="50">
        <v>0.37</v>
      </c>
      <c r="M27" s="50">
        <v>0.34300000000000003</v>
      </c>
      <c r="N27" s="50">
        <v>0.38700000000000001</v>
      </c>
      <c r="O27" s="50"/>
      <c r="P27" s="50"/>
      <c r="Q27" s="50"/>
      <c r="R27" s="50"/>
      <c r="S27" s="50"/>
      <c r="T27" s="50">
        <v>0.28699999999999998</v>
      </c>
      <c r="U27" s="50">
        <v>0.27900000000000003</v>
      </c>
      <c r="V27" s="50">
        <v>0.28399999999999997</v>
      </c>
      <c r="W27" s="50">
        <v>0.3</v>
      </c>
      <c r="X27" s="50">
        <v>0.28699999999999998</v>
      </c>
      <c r="Y27" s="50">
        <v>0.32700000000000001</v>
      </c>
      <c r="Z27" s="50">
        <v>0.29299999999999998</v>
      </c>
      <c r="AA27" s="50">
        <v>0.26800000000000002</v>
      </c>
      <c r="AB27" s="50">
        <v>0.29599999999999999</v>
      </c>
      <c r="AC27" s="50">
        <v>0.32600000000000001</v>
      </c>
      <c r="AD27" s="50">
        <v>0.31</v>
      </c>
      <c r="AE27" s="50">
        <v>0.30299999999999999</v>
      </c>
      <c r="AF27" s="50">
        <v>0.29499999999999998</v>
      </c>
      <c r="AG27" s="50"/>
      <c r="AH27" s="50"/>
      <c r="AI27" s="50"/>
      <c r="AJ27" s="50"/>
      <c r="AK27" s="50"/>
      <c r="AL27" s="50">
        <v>0.33300000000000002</v>
      </c>
      <c r="AM27" s="50">
        <v>0.33200000000000002</v>
      </c>
      <c r="AN27" s="50">
        <v>0.35</v>
      </c>
      <c r="AO27" s="50">
        <v>0.35799999999999998</v>
      </c>
      <c r="AP27" s="50">
        <v>0.35</v>
      </c>
      <c r="AQ27" s="50">
        <v>0.36499999999999999</v>
      </c>
      <c r="AR27" s="50">
        <v>0.32600000000000001</v>
      </c>
      <c r="AS27" s="50">
        <v>0.3</v>
      </c>
      <c r="AT27" s="50">
        <v>0.33</v>
      </c>
      <c r="AU27" s="50">
        <v>0.34699999999999998</v>
      </c>
      <c r="AV27" s="50">
        <v>0.34300000000000003</v>
      </c>
      <c r="AW27" s="50">
        <v>0.32700000000000001</v>
      </c>
      <c r="AX27" s="50">
        <v>0.34200000000000003</v>
      </c>
      <c r="AY27" s="33"/>
      <c r="AZ27" s="33"/>
      <c r="BA27" s="33"/>
      <c r="BB27" s="33"/>
      <c r="BC27" s="33"/>
    </row>
    <row r="28" spans="1:55" ht="18" customHeight="1" x14ac:dyDescent="0.25">
      <c r="A28" s="51" t="s">
        <v>22</v>
      </c>
      <c r="B28" s="52">
        <v>0.40400000000000003</v>
      </c>
      <c r="C28" s="52">
        <v>0.374</v>
      </c>
      <c r="D28" s="52">
        <v>0.38600000000000001</v>
      </c>
      <c r="E28" s="52">
        <v>0.40200000000000002</v>
      </c>
      <c r="F28" s="52">
        <v>0.38800000000000001</v>
      </c>
      <c r="G28" s="52">
        <v>0.33800000000000002</v>
      </c>
      <c r="H28" s="52">
        <v>0.377</v>
      </c>
      <c r="I28" s="52">
        <v>0.374</v>
      </c>
      <c r="J28" s="52">
        <v>0.34599999999999997</v>
      </c>
      <c r="K28" s="52">
        <v>0.36299999999999999</v>
      </c>
      <c r="L28" s="52">
        <v>0.36499999999999999</v>
      </c>
      <c r="M28" s="52">
        <v>0.35799999999999998</v>
      </c>
      <c r="N28" s="52">
        <v>0.36499999999999999</v>
      </c>
      <c r="O28" s="52"/>
      <c r="P28" s="52"/>
      <c r="Q28" s="52"/>
      <c r="R28" s="52"/>
      <c r="S28" s="52"/>
      <c r="T28" s="52">
        <v>0.309</v>
      </c>
      <c r="U28" s="52">
        <v>0.309</v>
      </c>
      <c r="V28" s="52">
        <v>0.28199999999999997</v>
      </c>
      <c r="W28" s="52">
        <v>0.26500000000000001</v>
      </c>
      <c r="X28" s="52">
        <v>0.30199999999999999</v>
      </c>
      <c r="Y28" s="52">
        <v>0.29299999999999998</v>
      </c>
      <c r="Z28" s="52">
        <v>0.29899999999999999</v>
      </c>
      <c r="AA28" s="52">
        <v>0.28199999999999997</v>
      </c>
      <c r="AB28" s="52">
        <v>0.29699999999999999</v>
      </c>
      <c r="AC28" s="52">
        <v>0.29799999999999999</v>
      </c>
      <c r="AD28" s="52">
        <v>0.29199999999999998</v>
      </c>
      <c r="AE28" s="52">
        <v>0.28499999999999998</v>
      </c>
      <c r="AF28" s="52">
        <v>0.28499999999999998</v>
      </c>
      <c r="AG28" s="52"/>
      <c r="AH28" s="52"/>
      <c r="AI28" s="52"/>
      <c r="AJ28" s="52"/>
      <c r="AK28" s="52"/>
      <c r="AL28" s="52">
        <v>0.378</v>
      </c>
      <c r="AM28" s="52">
        <v>0.36399999999999999</v>
      </c>
      <c r="AN28" s="52">
        <v>0.35899999999999999</v>
      </c>
      <c r="AO28" s="52">
        <v>0.35599999999999998</v>
      </c>
      <c r="AP28" s="52">
        <v>0.35899999999999999</v>
      </c>
      <c r="AQ28" s="52">
        <v>0.32600000000000001</v>
      </c>
      <c r="AR28" s="52">
        <v>0.35299999999999998</v>
      </c>
      <c r="AS28" s="52">
        <v>0.33400000000000002</v>
      </c>
      <c r="AT28" s="52">
        <v>0.33200000000000002</v>
      </c>
      <c r="AU28" s="52">
        <v>0.35099999999999998</v>
      </c>
      <c r="AV28" s="52">
        <v>0.34699999999999998</v>
      </c>
      <c r="AW28" s="52">
        <v>0.34699999999999998</v>
      </c>
      <c r="AX28" s="52">
        <v>0.34399999999999997</v>
      </c>
      <c r="AY28" s="33"/>
      <c r="AZ28" s="33"/>
      <c r="BA28" s="33"/>
      <c r="BB28" s="33"/>
      <c r="BC28" s="33"/>
    </row>
    <row r="29" spans="1:55" ht="18" customHeight="1" x14ac:dyDescent="0.25">
      <c r="A29" s="49" t="s">
        <v>23</v>
      </c>
      <c r="B29" s="50">
        <v>0.35299999999999998</v>
      </c>
      <c r="C29" s="50">
        <v>0.35199999999999998</v>
      </c>
      <c r="D29" s="50">
        <v>0.36899999999999999</v>
      </c>
      <c r="E29" s="50">
        <v>0.36099999999999999</v>
      </c>
      <c r="F29" s="50">
        <v>0.33600000000000002</v>
      </c>
      <c r="G29" s="50">
        <v>0.36199999999999999</v>
      </c>
      <c r="H29" s="50">
        <v>0.313</v>
      </c>
      <c r="I29" s="50">
        <v>0.31900000000000001</v>
      </c>
      <c r="J29" s="50">
        <v>0.314</v>
      </c>
      <c r="K29" s="50">
        <v>0.314</v>
      </c>
      <c r="L29" s="50">
        <v>0.32300000000000001</v>
      </c>
      <c r="M29" s="50">
        <v>0.34</v>
      </c>
      <c r="N29" s="50">
        <v>0.35</v>
      </c>
      <c r="O29" s="50"/>
      <c r="P29" s="50"/>
      <c r="Q29" s="50"/>
      <c r="R29" s="50"/>
      <c r="S29" s="50"/>
      <c r="T29" s="50">
        <v>0.309</v>
      </c>
      <c r="U29" s="50">
        <v>0.3</v>
      </c>
      <c r="V29" s="50">
        <v>0.27900000000000003</v>
      </c>
      <c r="W29" s="50">
        <v>0.28299999999999997</v>
      </c>
      <c r="X29" s="50">
        <v>0.28699999999999998</v>
      </c>
      <c r="Y29" s="50">
        <v>0.29499999999999998</v>
      </c>
      <c r="Z29" s="50">
        <v>0.29299999999999998</v>
      </c>
      <c r="AA29" s="50">
        <v>0.27300000000000002</v>
      </c>
      <c r="AB29" s="50">
        <v>0.28799999999999998</v>
      </c>
      <c r="AC29" s="50">
        <v>0.313</v>
      </c>
      <c r="AD29" s="50">
        <v>0.29799999999999999</v>
      </c>
      <c r="AE29" s="50">
        <v>0.28000000000000003</v>
      </c>
      <c r="AF29" s="50">
        <v>0.28699999999999998</v>
      </c>
      <c r="AG29" s="50"/>
      <c r="AH29" s="50"/>
      <c r="AI29" s="50"/>
      <c r="AJ29" s="50"/>
      <c r="AK29" s="50"/>
      <c r="AL29" s="50">
        <v>0.36199999999999999</v>
      </c>
      <c r="AM29" s="50">
        <v>0.36299999999999999</v>
      </c>
      <c r="AN29" s="50">
        <v>0.371</v>
      </c>
      <c r="AO29" s="50">
        <v>0.36599999999999999</v>
      </c>
      <c r="AP29" s="50">
        <v>0.34799999999999998</v>
      </c>
      <c r="AQ29" s="50">
        <v>0.36099999999999999</v>
      </c>
      <c r="AR29" s="50">
        <v>0.316</v>
      </c>
      <c r="AS29" s="50">
        <v>0.315</v>
      </c>
      <c r="AT29" s="50">
        <v>0.315</v>
      </c>
      <c r="AU29" s="50">
        <v>0.32800000000000001</v>
      </c>
      <c r="AV29" s="50">
        <v>0.33</v>
      </c>
      <c r="AW29" s="50">
        <v>0.33300000000000002</v>
      </c>
      <c r="AX29" s="50">
        <v>0.34200000000000003</v>
      </c>
      <c r="AY29" s="33"/>
      <c r="AZ29" s="33"/>
      <c r="BA29" s="33"/>
      <c r="BB29" s="33"/>
      <c r="BC29" s="33"/>
    </row>
    <row r="30" spans="1:55" ht="18" customHeight="1" x14ac:dyDescent="0.25">
      <c r="A30" s="51" t="s">
        <v>24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0.29799999999999999</v>
      </c>
      <c r="I30" s="52">
        <v>0.32200000000000001</v>
      </c>
      <c r="J30" s="52">
        <v>0.30399999999999999</v>
      </c>
      <c r="K30" s="52">
        <v>0.308</v>
      </c>
      <c r="L30" s="52">
        <v>0.29799999999999999</v>
      </c>
      <c r="M30" s="52">
        <v>0.29399999999999998</v>
      </c>
      <c r="N30" s="52">
        <v>0.31</v>
      </c>
      <c r="O30" s="52"/>
      <c r="P30" s="52"/>
      <c r="Q30" s="52"/>
      <c r="R30" s="52"/>
      <c r="S30" s="52"/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0.27</v>
      </c>
      <c r="AA30" s="52">
        <v>0.28199999999999997</v>
      </c>
      <c r="AB30" s="52">
        <v>0.26800000000000002</v>
      </c>
      <c r="AC30" s="52">
        <v>0.28000000000000003</v>
      </c>
      <c r="AD30" s="52">
        <v>0.26800000000000002</v>
      </c>
      <c r="AE30" s="52">
        <v>0.29599999999999999</v>
      </c>
      <c r="AF30" s="52">
        <v>0.27800000000000002</v>
      </c>
      <c r="AG30" s="52"/>
      <c r="AH30" s="52"/>
      <c r="AI30" s="52"/>
      <c r="AJ30" s="52"/>
      <c r="AK30" s="52"/>
      <c r="AL30" s="52">
        <v>0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0.29399999999999998</v>
      </c>
      <c r="AS30" s="52">
        <v>0.314</v>
      </c>
      <c r="AT30" s="52">
        <v>0.3</v>
      </c>
      <c r="AU30" s="52">
        <v>0.30499999999999999</v>
      </c>
      <c r="AV30" s="52">
        <v>0.308</v>
      </c>
      <c r="AW30" s="52">
        <v>0.313</v>
      </c>
      <c r="AX30" s="52">
        <v>0.30299999999999999</v>
      </c>
      <c r="AY30" s="33"/>
      <c r="AZ30" s="33"/>
      <c r="BA30" s="33"/>
      <c r="BB30" s="33"/>
      <c r="BC30" s="33"/>
    </row>
    <row r="31" spans="1:55" ht="18" customHeight="1" x14ac:dyDescent="0.25">
      <c r="A31" s="49" t="s">
        <v>25</v>
      </c>
      <c r="B31" s="50">
        <v>0.45500000000000002</v>
      </c>
      <c r="C31" s="50">
        <v>0.434</v>
      </c>
      <c r="D31" s="50">
        <v>0.42499999999999999</v>
      </c>
      <c r="E31" s="50">
        <v>0.47499999999999998</v>
      </c>
      <c r="F31" s="50">
        <v>0.46400000000000002</v>
      </c>
      <c r="G31" s="50">
        <v>0.45200000000000001</v>
      </c>
      <c r="H31" s="50">
        <v>0.38600000000000001</v>
      </c>
      <c r="I31" s="50">
        <v>0.35599999999999998</v>
      </c>
      <c r="J31" s="50">
        <v>0.38600000000000001</v>
      </c>
      <c r="K31" s="50">
        <v>0.38800000000000001</v>
      </c>
      <c r="L31" s="50">
        <v>0.40500000000000003</v>
      </c>
      <c r="M31" s="50">
        <v>0.38900000000000001</v>
      </c>
      <c r="N31" s="50">
        <v>0.40200000000000002</v>
      </c>
      <c r="O31" s="50"/>
      <c r="P31" s="50"/>
      <c r="Q31" s="50"/>
      <c r="R31" s="50"/>
      <c r="S31" s="50"/>
      <c r="T31" s="50">
        <v>0.36399999999999999</v>
      </c>
      <c r="U31" s="50">
        <v>0.38300000000000001</v>
      </c>
      <c r="V31" s="50">
        <v>0.38</v>
      </c>
      <c r="W31" s="50">
        <v>0.38500000000000001</v>
      </c>
      <c r="X31" s="50">
        <v>0.35299999999999998</v>
      </c>
      <c r="Y31" s="50">
        <v>0.36599999999999999</v>
      </c>
      <c r="Z31" s="50">
        <v>0.32400000000000001</v>
      </c>
      <c r="AA31" s="50">
        <v>0.34499999999999997</v>
      </c>
      <c r="AB31" s="50">
        <v>0.35499999999999998</v>
      </c>
      <c r="AC31" s="50">
        <v>0.35</v>
      </c>
      <c r="AD31" s="50">
        <v>0.35499999999999998</v>
      </c>
      <c r="AE31" s="50">
        <v>0.34599999999999997</v>
      </c>
      <c r="AF31" s="50">
        <v>0.34899999999999998</v>
      </c>
      <c r="AG31" s="50"/>
      <c r="AH31" s="50"/>
      <c r="AI31" s="50"/>
      <c r="AJ31" s="50"/>
      <c r="AK31" s="50"/>
      <c r="AL31" s="50">
        <v>0.42699999999999999</v>
      </c>
      <c r="AM31" s="50">
        <v>0.43</v>
      </c>
      <c r="AN31" s="50">
        <v>0.42199999999999999</v>
      </c>
      <c r="AO31" s="50">
        <v>0.44600000000000001</v>
      </c>
      <c r="AP31" s="50">
        <v>0.42399999999999999</v>
      </c>
      <c r="AQ31" s="50">
        <v>0.436</v>
      </c>
      <c r="AR31" s="50">
        <v>0.36799999999999999</v>
      </c>
      <c r="AS31" s="50">
        <v>0.36599999999999999</v>
      </c>
      <c r="AT31" s="50">
        <v>0.38600000000000001</v>
      </c>
      <c r="AU31" s="50">
        <v>0.379</v>
      </c>
      <c r="AV31" s="50">
        <v>0.39600000000000002</v>
      </c>
      <c r="AW31" s="50">
        <v>0.39400000000000002</v>
      </c>
      <c r="AX31" s="50">
        <v>0.39400000000000002</v>
      </c>
      <c r="AY31" s="33"/>
      <c r="AZ31" s="33"/>
      <c r="BA31" s="33"/>
      <c r="BB31" s="33"/>
      <c r="BC31" s="33"/>
    </row>
    <row r="32" spans="1:55" ht="18" customHeight="1" x14ac:dyDescent="0.25">
      <c r="A32" s="51" t="s">
        <v>26</v>
      </c>
      <c r="B32" s="52">
        <v>0.39900000000000002</v>
      </c>
      <c r="C32" s="52">
        <v>0.39800000000000002</v>
      </c>
      <c r="D32" s="52">
        <v>0.44500000000000001</v>
      </c>
      <c r="E32" s="52">
        <v>0.434</v>
      </c>
      <c r="F32" s="52">
        <v>0.40600000000000003</v>
      </c>
      <c r="G32" s="52">
        <v>0.40600000000000003</v>
      </c>
      <c r="H32" s="52">
        <v>0.42499999999999999</v>
      </c>
      <c r="I32" s="52">
        <v>0.41499999999999998</v>
      </c>
      <c r="J32" s="52">
        <v>0.38700000000000001</v>
      </c>
      <c r="K32" s="52">
        <v>0.372</v>
      </c>
      <c r="L32" s="52">
        <v>0.379</v>
      </c>
      <c r="M32" s="52">
        <v>0.36699999999999999</v>
      </c>
      <c r="N32" s="52">
        <v>0.37</v>
      </c>
      <c r="O32" s="52"/>
      <c r="P32" s="52"/>
      <c r="Q32" s="52"/>
      <c r="R32" s="52"/>
      <c r="S32" s="52"/>
      <c r="T32" s="52">
        <v>0.35899999999999999</v>
      </c>
      <c r="U32" s="52">
        <v>0.33700000000000002</v>
      </c>
      <c r="V32" s="52">
        <v>0.35099999999999998</v>
      </c>
      <c r="W32" s="52">
        <v>0.32500000000000001</v>
      </c>
      <c r="X32" s="52">
        <v>0.30499999999999999</v>
      </c>
      <c r="Y32" s="52">
        <v>0.28299999999999997</v>
      </c>
      <c r="Z32" s="52">
        <v>0.32900000000000001</v>
      </c>
      <c r="AA32" s="52">
        <v>0.30299999999999999</v>
      </c>
      <c r="AB32" s="52">
        <v>0.32</v>
      </c>
      <c r="AC32" s="52">
        <v>0.308</v>
      </c>
      <c r="AD32" s="52">
        <v>0.309</v>
      </c>
      <c r="AE32" s="52">
        <v>0.313</v>
      </c>
      <c r="AF32" s="52">
        <v>0.307</v>
      </c>
      <c r="AG32" s="52"/>
      <c r="AH32" s="52"/>
      <c r="AI32" s="52"/>
      <c r="AJ32" s="52"/>
      <c r="AK32" s="52"/>
      <c r="AL32" s="52">
        <v>0.4</v>
      </c>
      <c r="AM32" s="52">
        <v>0.38700000000000001</v>
      </c>
      <c r="AN32" s="52">
        <v>0.40699999999999997</v>
      </c>
      <c r="AO32" s="52">
        <v>0.39100000000000001</v>
      </c>
      <c r="AP32" s="52">
        <v>0.372</v>
      </c>
      <c r="AQ32" s="52">
        <v>0.35199999999999998</v>
      </c>
      <c r="AR32" s="52">
        <v>0.374</v>
      </c>
      <c r="AS32" s="52">
        <v>0.37</v>
      </c>
      <c r="AT32" s="52">
        <v>0.36199999999999999</v>
      </c>
      <c r="AU32" s="52">
        <v>0.34699999999999998</v>
      </c>
      <c r="AV32" s="52">
        <v>0.35499999999999998</v>
      </c>
      <c r="AW32" s="52">
        <v>0.34499999999999997</v>
      </c>
      <c r="AX32" s="52">
        <v>0.34599999999999997</v>
      </c>
      <c r="AY32" s="33"/>
      <c r="AZ32" s="33"/>
      <c r="BA32" s="33"/>
      <c r="BB32" s="33"/>
      <c r="BC32" s="33"/>
    </row>
    <row r="33" spans="1:55" ht="18" customHeight="1" x14ac:dyDescent="0.25">
      <c r="A33" s="49" t="s">
        <v>27</v>
      </c>
      <c r="B33" s="50">
        <v>0.40699999999999997</v>
      </c>
      <c r="C33" s="50">
        <v>0.42</v>
      </c>
      <c r="D33" s="50">
        <v>0.443</v>
      </c>
      <c r="E33" s="50">
        <v>0.45700000000000002</v>
      </c>
      <c r="F33" s="50">
        <v>0.436</v>
      </c>
      <c r="G33" s="50">
        <v>0.42899999999999999</v>
      </c>
      <c r="H33" s="50">
        <v>0.42099999999999999</v>
      </c>
      <c r="I33" s="50">
        <v>0.38600000000000001</v>
      </c>
      <c r="J33" s="50">
        <v>0.42199999999999999</v>
      </c>
      <c r="K33" s="50">
        <v>0.40899999999999997</v>
      </c>
      <c r="L33" s="50">
        <v>0.41</v>
      </c>
      <c r="M33" s="50">
        <v>0.44400000000000001</v>
      </c>
      <c r="N33" s="50">
        <v>0.39200000000000002</v>
      </c>
      <c r="O33" s="50"/>
      <c r="P33" s="50"/>
      <c r="Q33" s="50"/>
      <c r="R33" s="50"/>
      <c r="S33" s="50"/>
      <c r="T33" s="50">
        <v>0.378</v>
      </c>
      <c r="U33" s="50">
        <v>0.378</v>
      </c>
      <c r="V33" s="50">
        <v>0.374</v>
      </c>
      <c r="W33" s="50">
        <v>0.36499999999999999</v>
      </c>
      <c r="X33" s="50">
        <v>0.373</v>
      </c>
      <c r="Y33" s="50">
        <v>0.42899999999999999</v>
      </c>
      <c r="Z33" s="50">
        <v>0.38</v>
      </c>
      <c r="AA33" s="50">
        <v>0.34599999999999997</v>
      </c>
      <c r="AB33" s="50">
        <v>0.36699999999999999</v>
      </c>
      <c r="AC33" s="50">
        <v>0.34</v>
      </c>
      <c r="AD33" s="50">
        <v>0.34799999999999998</v>
      </c>
      <c r="AE33" s="50">
        <v>0.33200000000000002</v>
      </c>
      <c r="AF33" s="50">
        <v>0.36099999999999999</v>
      </c>
      <c r="AG33" s="50"/>
      <c r="AH33" s="50"/>
      <c r="AI33" s="50"/>
      <c r="AJ33" s="50"/>
      <c r="AK33" s="50"/>
      <c r="AL33" s="50">
        <v>0.41</v>
      </c>
      <c r="AM33" s="50">
        <v>0.41799999999999998</v>
      </c>
      <c r="AN33" s="50">
        <v>0.42899999999999999</v>
      </c>
      <c r="AO33" s="50">
        <v>0.432</v>
      </c>
      <c r="AP33" s="50">
        <v>0.42499999999999999</v>
      </c>
      <c r="AQ33" s="50">
        <v>0.44800000000000001</v>
      </c>
      <c r="AR33" s="50">
        <v>0.42399999999999999</v>
      </c>
      <c r="AS33" s="50">
        <v>0.40400000000000003</v>
      </c>
      <c r="AT33" s="50">
        <v>0.42599999999999999</v>
      </c>
      <c r="AU33" s="50">
        <v>0.4</v>
      </c>
      <c r="AV33" s="50">
        <v>0.40699999999999997</v>
      </c>
      <c r="AW33" s="50">
        <v>0.42899999999999999</v>
      </c>
      <c r="AX33" s="50">
        <v>0.39700000000000002</v>
      </c>
      <c r="AY33" s="33"/>
      <c r="AZ33" s="33"/>
      <c r="BA33" s="33"/>
      <c r="BB33" s="33"/>
      <c r="BC33" s="33"/>
    </row>
    <row r="34" spans="1:55" ht="18" customHeight="1" x14ac:dyDescent="0.25">
      <c r="A34" s="51" t="s">
        <v>28</v>
      </c>
      <c r="B34" s="52">
        <v>0.41699999999999998</v>
      </c>
      <c r="C34" s="52">
        <v>0.40400000000000003</v>
      </c>
      <c r="D34" s="52">
        <v>0.45900000000000002</v>
      </c>
      <c r="E34" s="52">
        <v>0.40899999999999997</v>
      </c>
      <c r="F34" s="52">
        <v>0.45400000000000001</v>
      </c>
      <c r="G34" s="52">
        <v>0.42599999999999999</v>
      </c>
      <c r="H34" s="52">
        <v>0.41399999999999998</v>
      </c>
      <c r="I34" s="52">
        <v>0.41099999999999998</v>
      </c>
      <c r="J34" s="52">
        <v>0.40699999999999997</v>
      </c>
      <c r="K34" s="52">
        <v>0.39500000000000002</v>
      </c>
      <c r="L34" s="52">
        <v>0.40300000000000002</v>
      </c>
      <c r="M34" s="52">
        <v>0.40799999999999997</v>
      </c>
      <c r="N34" s="52">
        <v>0.42</v>
      </c>
      <c r="O34" s="52"/>
      <c r="P34" s="52"/>
      <c r="Q34" s="52"/>
      <c r="R34" s="52"/>
      <c r="S34" s="52"/>
      <c r="T34" s="52">
        <v>0.36</v>
      </c>
      <c r="U34" s="52">
        <v>0.35799999999999998</v>
      </c>
      <c r="V34" s="52">
        <v>0.36799999999999999</v>
      </c>
      <c r="W34" s="52">
        <v>0.33200000000000002</v>
      </c>
      <c r="X34" s="52">
        <v>0.34200000000000003</v>
      </c>
      <c r="Y34" s="52">
        <v>0.36</v>
      </c>
      <c r="Z34" s="52">
        <v>0.36899999999999999</v>
      </c>
      <c r="AA34" s="52">
        <v>0.35499999999999998</v>
      </c>
      <c r="AB34" s="52">
        <v>0.36699999999999999</v>
      </c>
      <c r="AC34" s="52">
        <v>0.35199999999999998</v>
      </c>
      <c r="AD34" s="52">
        <v>0.35799999999999998</v>
      </c>
      <c r="AE34" s="52">
        <v>0.373</v>
      </c>
      <c r="AF34" s="52">
        <v>0.37</v>
      </c>
      <c r="AG34" s="52"/>
      <c r="AH34" s="52"/>
      <c r="AI34" s="52"/>
      <c r="AJ34" s="52"/>
      <c r="AK34" s="52"/>
      <c r="AL34" s="52">
        <v>0.40400000000000003</v>
      </c>
      <c r="AM34" s="52">
        <v>0.40300000000000002</v>
      </c>
      <c r="AN34" s="52">
        <v>0.42599999999999999</v>
      </c>
      <c r="AO34" s="52">
        <v>0.39100000000000001</v>
      </c>
      <c r="AP34" s="52">
        <v>0.40899999999999997</v>
      </c>
      <c r="AQ34" s="52">
        <v>0.39900000000000002</v>
      </c>
      <c r="AR34" s="52">
        <v>0.39900000000000002</v>
      </c>
      <c r="AS34" s="52">
        <v>0.38100000000000001</v>
      </c>
      <c r="AT34" s="52">
        <v>0.40200000000000002</v>
      </c>
      <c r="AU34" s="52">
        <v>0.38800000000000001</v>
      </c>
      <c r="AV34" s="52">
        <v>0.39400000000000002</v>
      </c>
      <c r="AW34" s="52">
        <v>0.40400000000000003</v>
      </c>
      <c r="AX34" s="52">
        <v>0.40899999999999997</v>
      </c>
      <c r="AY34" s="33"/>
      <c r="AZ34" s="33"/>
      <c r="BA34" s="33"/>
      <c r="BB34" s="33"/>
      <c r="BC34" s="33"/>
    </row>
    <row r="35" spans="1:55" ht="18" customHeight="1" x14ac:dyDescent="0.25">
      <c r="A35" s="49" t="s">
        <v>29</v>
      </c>
      <c r="B35" s="50">
        <v>0.39800000000000002</v>
      </c>
      <c r="C35" s="50">
        <v>0.36499999999999999</v>
      </c>
      <c r="D35" s="50">
        <v>0.38500000000000001</v>
      </c>
      <c r="E35" s="50">
        <v>0.443</v>
      </c>
      <c r="F35" s="50">
        <v>0.40899999999999997</v>
      </c>
      <c r="G35" s="50">
        <v>0.44500000000000001</v>
      </c>
      <c r="H35" s="50">
        <v>0.42299999999999999</v>
      </c>
      <c r="I35" s="50">
        <v>0.39100000000000001</v>
      </c>
      <c r="J35" s="50">
        <v>0.41399999999999998</v>
      </c>
      <c r="K35" s="50">
        <v>0.40200000000000002</v>
      </c>
      <c r="L35" s="50">
        <v>0.41699999999999998</v>
      </c>
      <c r="M35" s="50">
        <v>0.39800000000000002</v>
      </c>
      <c r="N35" s="50">
        <v>0.39</v>
      </c>
      <c r="O35" s="50"/>
      <c r="P35" s="50"/>
      <c r="Q35" s="50"/>
      <c r="R35" s="50"/>
      <c r="S35" s="50"/>
      <c r="T35" s="50">
        <v>0.439</v>
      </c>
      <c r="U35" s="50">
        <v>0.41899999999999998</v>
      </c>
      <c r="V35" s="50">
        <v>0.441</v>
      </c>
      <c r="W35" s="50">
        <v>0.42799999999999999</v>
      </c>
      <c r="X35" s="50">
        <v>0.39200000000000002</v>
      </c>
      <c r="Y35" s="50">
        <v>0.44400000000000001</v>
      </c>
      <c r="Z35" s="50">
        <v>0.36899999999999999</v>
      </c>
      <c r="AA35" s="50">
        <v>0.36599999999999999</v>
      </c>
      <c r="AB35" s="50">
        <v>0.39200000000000002</v>
      </c>
      <c r="AC35" s="50">
        <v>0.39700000000000002</v>
      </c>
      <c r="AD35" s="50">
        <v>0.40300000000000002</v>
      </c>
      <c r="AE35" s="50">
        <v>0.379</v>
      </c>
      <c r="AF35" s="50">
        <v>0.38300000000000001</v>
      </c>
      <c r="AG35" s="50"/>
      <c r="AH35" s="50"/>
      <c r="AI35" s="50"/>
      <c r="AJ35" s="50"/>
      <c r="AK35" s="50"/>
      <c r="AL35" s="50">
        <v>0.437</v>
      </c>
      <c r="AM35" s="50">
        <v>0.41299999999999998</v>
      </c>
      <c r="AN35" s="50">
        <v>0.437</v>
      </c>
      <c r="AO35" s="50">
        <v>0.44500000000000001</v>
      </c>
      <c r="AP35" s="50">
        <v>0.41199999999999998</v>
      </c>
      <c r="AQ35" s="50">
        <v>0.45300000000000001</v>
      </c>
      <c r="AR35" s="50">
        <v>0.42</v>
      </c>
      <c r="AS35" s="50">
        <v>0.40100000000000002</v>
      </c>
      <c r="AT35" s="50">
        <v>0.41899999999999998</v>
      </c>
      <c r="AU35" s="50">
        <v>0.41</v>
      </c>
      <c r="AV35" s="50">
        <v>0.43</v>
      </c>
      <c r="AW35" s="50">
        <v>0.40500000000000003</v>
      </c>
      <c r="AX35" s="50">
        <v>0.40300000000000002</v>
      </c>
      <c r="AY35" s="33"/>
      <c r="AZ35" s="33"/>
      <c r="BA35" s="33"/>
      <c r="BB35" s="33"/>
      <c r="BC35" s="33"/>
    </row>
    <row r="36" spans="1:55" ht="18" customHeight="1" x14ac:dyDescent="0.25">
      <c r="A36" s="51" t="s">
        <v>30</v>
      </c>
      <c r="B36" s="52">
        <v>0.35399999999999998</v>
      </c>
      <c r="C36" s="52">
        <v>0.44900000000000001</v>
      </c>
      <c r="D36" s="52">
        <v>0.42799999999999999</v>
      </c>
      <c r="E36" s="52">
        <v>0.375</v>
      </c>
      <c r="F36" s="52">
        <v>0.32900000000000001</v>
      </c>
      <c r="G36" s="52">
        <v>0.42799999999999999</v>
      </c>
      <c r="H36" s="52">
        <v>0.39500000000000002</v>
      </c>
      <c r="I36" s="52">
        <v>0.38300000000000001</v>
      </c>
      <c r="J36" s="52">
        <v>0.39300000000000002</v>
      </c>
      <c r="K36" s="52">
        <v>0.441</v>
      </c>
      <c r="L36" s="52">
        <v>0.42399999999999999</v>
      </c>
      <c r="M36" s="52">
        <v>0.39200000000000002</v>
      </c>
      <c r="N36" s="52">
        <v>0.42099999999999999</v>
      </c>
      <c r="O36" s="52"/>
      <c r="P36" s="52"/>
      <c r="Q36" s="52"/>
      <c r="R36" s="52"/>
      <c r="S36" s="52"/>
      <c r="T36" s="52">
        <v>0.28000000000000003</v>
      </c>
      <c r="U36" s="52">
        <v>0.27600000000000002</v>
      </c>
      <c r="V36" s="52">
        <v>0.308</v>
      </c>
      <c r="W36" s="52">
        <v>0.29499999999999998</v>
      </c>
      <c r="X36" s="52">
        <v>0.34899999999999998</v>
      </c>
      <c r="Y36" s="52">
        <v>0.34399999999999997</v>
      </c>
      <c r="Z36" s="52">
        <v>0.34799999999999998</v>
      </c>
      <c r="AA36" s="52">
        <v>0.33900000000000002</v>
      </c>
      <c r="AB36" s="52">
        <v>0.34699999999999998</v>
      </c>
      <c r="AC36" s="52">
        <v>0.34100000000000003</v>
      </c>
      <c r="AD36" s="52">
        <v>0.32300000000000001</v>
      </c>
      <c r="AE36" s="52">
        <v>0.29899999999999999</v>
      </c>
      <c r="AF36" s="52">
        <v>0.33500000000000002</v>
      </c>
      <c r="AG36" s="52"/>
      <c r="AH36" s="52"/>
      <c r="AI36" s="52"/>
      <c r="AJ36" s="52"/>
      <c r="AK36" s="52"/>
      <c r="AL36" s="52">
        <v>0.315</v>
      </c>
      <c r="AM36" s="52">
        <v>0.33500000000000002</v>
      </c>
      <c r="AN36" s="52">
        <v>0.34899999999999998</v>
      </c>
      <c r="AO36" s="52">
        <v>0.32400000000000001</v>
      </c>
      <c r="AP36" s="52">
        <v>0.35199999999999998</v>
      </c>
      <c r="AQ36" s="52">
        <v>0.378</v>
      </c>
      <c r="AR36" s="52">
        <v>0.36299999999999999</v>
      </c>
      <c r="AS36" s="52">
        <v>0.36199999999999999</v>
      </c>
      <c r="AT36" s="52">
        <v>0.36399999999999999</v>
      </c>
      <c r="AU36" s="52">
        <v>0.371</v>
      </c>
      <c r="AV36" s="52">
        <v>0.35399999999999998</v>
      </c>
      <c r="AW36" s="52">
        <v>0.33900000000000002</v>
      </c>
      <c r="AX36" s="52">
        <v>0.37</v>
      </c>
      <c r="AY36" s="33"/>
      <c r="AZ36" s="33"/>
      <c r="BA36" s="33"/>
      <c r="BB36" s="33"/>
      <c r="BC36" s="33"/>
    </row>
    <row r="37" spans="1:55" ht="18" customHeight="1" x14ac:dyDescent="0.25">
      <c r="A37" s="49" t="s">
        <v>31</v>
      </c>
      <c r="B37" s="50">
        <v>0.373</v>
      </c>
      <c r="C37" s="50">
        <v>0.38700000000000001</v>
      </c>
      <c r="D37" s="50">
        <v>0.35599999999999998</v>
      </c>
      <c r="E37" s="50">
        <v>0.34799999999999998</v>
      </c>
      <c r="F37" s="50">
        <v>0.33800000000000002</v>
      </c>
      <c r="G37" s="50">
        <v>0.307</v>
      </c>
      <c r="H37" s="50">
        <v>0.312</v>
      </c>
      <c r="I37" s="50">
        <v>0.32800000000000001</v>
      </c>
      <c r="J37" s="50">
        <v>0.32700000000000001</v>
      </c>
      <c r="K37" s="50">
        <v>0.33800000000000002</v>
      </c>
      <c r="L37" s="50">
        <v>0.33300000000000002</v>
      </c>
      <c r="M37" s="50">
        <v>0.307</v>
      </c>
      <c r="N37" s="50">
        <v>0.314</v>
      </c>
      <c r="O37" s="50"/>
      <c r="P37" s="50"/>
      <c r="Q37" s="50"/>
      <c r="R37" s="50"/>
      <c r="S37" s="50"/>
      <c r="T37" s="50">
        <v>0.34399999999999997</v>
      </c>
      <c r="U37" s="50">
        <v>0.32800000000000001</v>
      </c>
      <c r="V37" s="50">
        <v>0.32100000000000001</v>
      </c>
      <c r="W37" s="50">
        <v>0.28599999999999998</v>
      </c>
      <c r="X37" s="50">
        <v>0.31</v>
      </c>
      <c r="Y37" s="50">
        <v>0.29299999999999998</v>
      </c>
      <c r="Z37" s="50">
        <v>0.32300000000000001</v>
      </c>
      <c r="AA37" s="50">
        <v>0.307</v>
      </c>
      <c r="AB37" s="50">
        <v>0.313</v>
      </c>
      <c r="AC37" s="50">
        <v>0.30299999999999999</v>
      </c>
      <c r="AD37" s="50">
        <v>0.312</v>
      </c>
      <c r="AE37" s="50">
        <v>0.28999999999999998</v>
      </c>
      <c r="AF37" s="50">
        <v>0.29099999999999998</v>
      </c>
      <c r="AG37" s="50"/>
      <c r="AH37" s="50"/>
      <c r="AI37" s="50"/>
      <c r="AJ37" s="50"/>
      <c r="AK37" s="50"/>
      <c r="AL37" s="50">
        <v>0.38300000000000001</v>
      </c>
      <c r="AM37" s="50">
        <v>0.38200000000000001</v>
      </c>
      <c r="AN37" s="50">
        <v>0.37</v>
      </c>
      <c r="AO37" s="50">
        <v>0.34699999999999998</v>
      </c>
      <c r="AP37" s="50">
        <v>0.35099999999999998</v>
      </c>
      <c r="AQ37" s="50">
        <v>0.33</v>
      </c>
      <c r="AR37" s="50">
        <v>0.34</v>
      </c>
      <c r="AS37" s="50">
        <v>0.33800000000000002</v>
      </c>
      <c r="AT37" s="50">
        <v>0.34799999999999998</v>
      </c>
      <c r="AU37" s="50">
        <v>0.34399999999999997</v>
      </c>
      <c r="AV37" s="50">
        <v>0.34300000000000003</v>
      </c>
      <c r="AW37" s="50">
        <v>0.32100000000000001</v>
      </c>
      <c r="AX37" s="50">
        <v>0.34300000000000003</v>
      </c>
      <c r="AY37" s="33"/>
      <c r="AZ37" s="33"/>
      <c r="BA37" s="33"/>
      <c r="BB37" s="33"/>
      <c r="BC37" s="33"/>
    </row>
    <row r="38" spans="1:55" ht="18" customHeight="1" x14ac:dyDescent="0.25">
      <c r="A38" s="51" t="s">
        <v>32</v>
      </c>
      <c r="B38" s="52">
        <v>0.32700000000000001</v>
      </c>
      <c r="C38" s="52">
        <v>0.28199999999999997</v>
      </c>
      <c r="D38" s="52">
        <v>0.28199999999999997</v>
      </c>
      <c r="E38" s="52">
        <v>0.29299999999999998</v>
      </c>
      <c r="F38" s="52">
        <v>0.33500000000000002</v>
      </c>
      <c r="G38" s="52">
        <v>0.35399999999999998</v>
      </c>
      <c r="H38" s="52">
        <v>0.28199999999999997</v>
      </c>
      <c r="I38" s="52">
        <v>0.315</v>
      </c>
      <c r="J38" s="52">
        <v>0.29499999999999998</v>
      </c>
      <c r="K38" s="52">
        <v>0.32600000000000001</v>
      </c>
      <c r="L38" s="52">
        <v>0.32200000000000001</v>
      </c>
      <c r="M38" s="52">
        <v>0.33800000000000002</v>
      </c>
      <c r="N38" s="52">
        <v>0.34499999999999997</v>
      </c>
      <c r="O38" s="52"/>
      <c r="P38" s="52"/>
      <c r="Q38" s="52"/>
      <c r="R38" s="52"/>
      <c r="S38" s="52"/>
      <c r="T38" s="52">
        <v>0.28699999999999998</v>
      </c>
      <c r="U38" s="52">
        <v>0.251</v>
      </c>
      <c r="V38" s="52">
        <v>0.255</v>
      </c>
      <c r="W38" s="52">
        <v>0.26600000000000001</v>
      </c>
      <c r="X38" s="52">
        <v>0.26400000000000001</v>
      </c>
      <c r="Y38" s="52">
        <v>0.26400000000000001</v>
      </c>
      <c r="Z38" s="52">
        <v>0.26300000000000001</v>
      </c>
      <c r="AA38" s="52">
        <v>0.25600000000000001</v>
      </c>
      <c r="AB38" s="52">
        <v>0.249</v>
      </c>
      <c r="AC38" s="52">
        <v>0.251</v>
      </c>
      <c r="AD38" s="52">
        <v>0.26500000000000001</v>
      </c>
      <c r="AE38" s="52">
        <v>0.27700000000000002</v>
      </c>
      <c r="AF38" s="52">
        <v>0.26600000000000001</v>
      </c>
      <c r="AG38" s="52"/>
      <c r="AH38" s="52"/>
      <c r="AI38" s="52"/>
      <c r="AJ38" s="52"/>
      <c r="AK38" s="52"/>
      <c r="AL38" s="52">
        <v>0.33800000000000002</v>
      </c>
      <c r="AM38" s="52">
        <v>0.30599999999999999</v>
      </c>
      <c r="AN38" s="52">
        <v>0.318</v>
      </c>
      <c r="AO38" s="52">
        <v>0.32</v>
      </c>
      <c r="AP38" s="52">
        <v>0.32500000000000001</v>
      </c>
      <c r="AQ38" s="52">
        <v>0.32200000000000001</v>
      </c>
      <c r="AR38" s="52">
        <v>0.28000000000000003</v>
      </c>
      <c r="AS38" s="52">
        <v>0.28599999999999998</v>
      </c>
      <c r="AT38" s="52">
        <v>0.28599999999999998</v>
      </c>
      <c r="AU38" s="52">
        <v>0.309</v>
      </c>
      <c r="AV38" s="52">
        <v>0.317</v>
      </c>
      <c r="AW38" s="52">
        <v>0.33</v>
      </c>
      <c r="AX38" s="52">
        <v>0.32800000000000001</v>
      </c>
      <c r="AY38" s="33"/>
      <c r="AZ38" s="33"/>
      <c r="BA38" s="33"/>
      <c r="BB38" s="33"/>
      <c r="BC38" s="33"/>
    </row>
    <row r="39" spans="1:55" ht="18" customHeight="1" x14ac:dyDescent="0.25">
      <c r="A39" s="49" t="s">
        <v>33</v>
      </c>
      <c r="B39" s="50">
        <v>0.42</v>
      </c>
      <c r="C39" s="50">
        <v>0.34100000000000003</v>
      </c>
      <c r="D39" s="50">
        <v>0.39100000000000001</v>
      </c>
      <c r="E39" s="50">
        <v>0.40200000000000002</v>
      </c>
      <c r="F39" s="50">
        <v>0.437</v>
      </c>
      <c r="G39" s="50">
        <v>0.373</v>
      </c>
      <c r="H39" s="50">
        <v>0.34300000000000003</v>
      </c>
      <c r="I39" s="50">
        <v>0.34899999999999998</v>
      </c>
      <c r="J39" s="50">
        <v>0.32600000000000001</v>
      </c>
      <c r="K39" s="50">
        <v>0.35699999999999998</v>
      </c>
      <c r="L39" s="50">
        <v>0.34899999999999998</v>
      </c>
      <c r="M39" s="50">
        <v>0.34899999999999998</v>
      </c>
      <c r="N39" s="50">
        <v>0.33100000000000002</v>
      </c>
      <c r="O39" s="50"/>
      <c r="P39" s="50"/>
      <c r="Q39" s="50"/>
      <c r="R39" s="50"/>
      <c r="S39" s="50"/>
      <c r="T39" s="50">
        <v>0.36199999999999999</v>
      </c>
      <c r="U39" s="50">
        <v>0.35699999999999998</v>
      </c>
      <c r="V39" s="50">
        <v>0.38800000000000001</v>
      </c>
      <c r="W39" s="50">
        <v>0.36399999999999999</v>
      </c>
      <c r="X39" s="50">
        <v>0.39100000000000001</v>
      </c>
      <c r="Y39" s="50">
        <v>0.35499999999999998</v>
      </c>
      <c r="Z39" s="50">
        <v>0.47599999999999998</v>
      </c>
      <c r="AA39" s="50">
        <v>0.46100000000000002</v>
      </c>
      <c r="AB39" s="50">
        <v>0.376</v>
      </c>
      <c r="AC39" s="50">
        <v>0.39400000000000002</v>
      </c>
      <c r="AD39" s="50">
        <v>0.39200000000000002</v>
      </c>
      <c r="AE39" s="50">
        <v>0.38600000000000001</v>
      </c>
      <c r="AF39" s="50">
        <v>0.42399999999999999</v>
      </c>
      <c r="AG39" s="50"/>
      <c r="AH39" s="50"/>
      <c r="AI39" s="50"/>
      <c r="AJ39" s="50"/>
      <c r="AK39" s="50"/>
      <c r="AL39" s="50">
        <v>0.42499999999999999</v>
      </c>
      <c r="AM39" s="50">
        <v>0.40699999999999997</v>
      </c>
      <c r="AN39" s="50">
        <v>0.43099999999999999</v>
      </c>
      <c r="AO39" s="50">
        <v>0.41799999999999998</v>
      </c>
      <c r="AP39" s="50">
        <v>0.439</v>
      </c>
      <c r="AQ39" s="50">
        <v>0.40500000000000003</v>
      </c>
      <c r="AR39" s="50">
        <v>0.44</v>
      </c>
      <c r="AS39" s="50">
        <v>0.42799999999999999</v>
      </c>
      <c r="AT39" s="50">
        <v>0.373</v>
      </c>
      <c r="AU39" s="50">
        <v>0.40100000000000002</v>
      </c>
      <c r="AV39" s="50">
        <v>0.39</v>
      </c>
      <c r="AW39" s="50">
        <v>0.38700000000000001</v>
      </c>
      <c r="AX39" s="50">
        <v>0.39400000000000002</v>
      </c>
      <c r="AY39" s="33"/>
      <c r="AZ39" s="33"/>
      <c r="BA39" s="33"/>
      <c r="BB39" s="33"/>
      <c r="BC39" s="33"/>
    </row>
    <row r="40" spans="1:55" ht="18" customHeight="1" x14ac:dyDescent="0.25">
      <c r="A40" s="51" t="s">
        <v>34</v>
      </c>
      <c r="B40" s="52">
        <v>0.38400000000000001</v>
      </c>
      <c r="C40" s="52">
        <v>0.39200000000000002</v>
      </c>
      <c r="D40" s="52">
        <v>0.40899999999999997</v>
      </c>
      <c r="E40" s="52">
        <v>0.42599999999999999</v>
      </c>
      <c r="F40" s="52">
        <v>0.35</v>
      </c>
      <c r="G40" s="52">
        <v>0.4</v>
      </c>
      <c r="H40" s="52">
        <v>0.33900000000000002</v>
      </c>
      <c r="I40" s="52">
        <v>0.34699999999999998</v>
      </c>
      <c r="J40" s="52">
        <v>0.312</v>
      </c>
      <c r="K40" s="52">
        <v>0.318</v>
      </c>
      <c r="L40" s="52">
        <v>0.32200000000000001</v>
      </c>
      <c r="M40" s="52">
        <v>0.30199999999999999</v>
      </c>
      <c r="N40" s="52">
        <v>0.312</v>
      </c>
      <c r="O40" s="52"/>
      <c r="P40" s="52"/>
      <c r="Q40" s="52"/>
      <c r="R40" s="52"/>
      <c r="S40" s="52"/>
      <c r="T40" s="52">
        <v>0.38900000000000001</v>
      </c>
      <c r="U40" s="52">
        <v>0.372</v>
      </c>
      <c r="V40" s="52">
        <v>0.36699999999999999</v>
      </c>
      <c r="W40" s="52">
        <v>0.35399999999999998</v>
      </c>
      <c r="X40" s="52">
        <v>0.33100000000000002</v>
      </c>
      <c r="Y40" s="52">
        <v>0.38400000000000001</v>
      </c>
      <c r="Z40" s="52">
        <v>0.38</v>
      </c>
      <c r="AA40" s="52">
        <v>0.38700000000000001</v>
      </c>
      <c r="AB40" s="52">
        <v>0.38300000000000001</v>
      </c>
      <c r="AC40" s="52">
        <v>0.39200000000000002</v>
      </c>
      <c r="AD40" s="52">
        <v>0.39500000000000002</v>
      </c>
      <c r="AE40" s="52">
        <v>0.40699999999999997</v>
      </c>
      <c r="AF40" s="52">
        <v>0.38400000000000001</v>
      </c>
      <c r="AG40" s="52"/>
      <c r="AH40" s="52"/>
      <c r="AI40" s="52"/>
      <c r="AJ40" s="52"/>
      <c r="AK40" s="52"/>
      <c r="AL40" s="52">
        <v>0.439</v>
      </c>
      <c r="AM40" s="52">
        <v>0.44600000000000001</v>
      </c>
      <c r="AN40" s="52">
        <v>0.442</v>
      </c>
      <c r="AO40" s="52">
        <v>0.441</v>
      </c>
      <c r="AP40" s="52">
        <v>0.40799999999999997</v>
      </c>
      <c r="AQ40" s="52">
        <v>0.45900000000000002</v>
      </c>
      <c r="AR40" s="52">
        <v>0.42099999999999999</v>
      </c>
      <c r="AS40" s="52">
        <v>0.39200000000000002</v>
      </c>
      <c r="AT40" s="52">
        <v>0.39</v>
      </c>
      <c r="AU40" s="52">
        <v>0.39900000000000002</v>
      </c>
      <c r="AV40" s="52">
        <v>0.39700000000000002</v>
      </c>
      <c r="AW40" s="52">
        <v>0.39800000000000002</v>
      </c>
      <c r="AX40" s="52">
        <v>0.38400000000000001</v>
      </c>
      <c r="AY40" s="33"/>
      <c r="AZ40" s="33"/>
      <c r="BA40" s="33"/>
      <c r="BB40" s="33"/>
      <c r="BC40" s="33"/>
    </row>
    <row r="41" spans="1:55" ht="18" customHeight="1" x14ac:dyDescent="0.25">
      <c r="A41" s="49" t="s">
        <v>35</v>
      </c>
      <c r="B41" s="50">
        <v>0.42499999999999999</v>
      </c>
      <c r="C41" s="50">
        <v>0.42499999999999999</v>
      </c>
      <c r="D41" s="50">
        <v>0.43099999999999999</v>
      </c>
      <c r="E41" s="50">
        <v>0.42399999999999999</v>
      </c>
      <c r="F41" s="50">
        <v>0.42799999999999999</v>
      </c>
      <c r="G41" s="50">
        <v>0.433</v>
      </c>
      <c r="H41" s="50">
        <v>0.42799999999999999</v>
      </c>
      <c r="I41" s="50">
        <v>0.41899999999999998</v>
      </c>
      <c r="J41" s="50">
        <v>0.41</v>
      </c>
      <c r="K41" s="50">
        <v>0.40899999999999997</v>
      </c>
      <c r="L41" s="50">
        <v>0.40699999999999997</v>
      </c>
      <c r="M41" s="50">
        <v>0.40400000000000003</v>
      </c>
      <c r="N41" s="50">
        <v>0.40100000000000002</v>
      </c>
      <c r="O41" s="50"/>
      <c r="P41" s="50"/>
      <c r="Q41" s="50"/>
      <c r="R41" s="50"/>
      <c r="S41" s="50"/>
      <c r="T41" s="50">
        <v>0.33</v>
      </c>
      <c r="U41" s="50">
        <v>0.32700000000000001</v>
      </c>
      <c r="V41" s="50">
        <v>0.32</v>
      </c>
      <c r="W41" s="50">
        <v>0.32400000000000001</v>
      </c>
      <c r="X41" s="50">
        <v>0.31900000000000001</v>
      </c>
      <c r="Y41" s="50">
        <v>0.33600000000000002</v>
      </c>
      <c r="Z41" s="50">
        <v>0.33400000000000002</v>
      </c>
      <c r="AA41" s="50">
        <v>0.32900000000000001</v>
      </c>
      <c r="AB41" s="50">
        <v>0.32700000000000001</v>
      </c>
      <c r="AC41" s="50">
        <v>0.316</v>
      </c>
      <c r="AD41" s="50">
        <v>0.32</v>
      </c>
      <c r="AE41" s="50">
        <v>0.32</v>
      </c>
      <c r="AF41" s="50">
        <v>0.32400000000000001</v>
      </c>
      <c r="AG41" s="50"/>
      <c r="AH41" s="50"/>
      <c r="AI41" s="50"/>
      <c r="AJ41" s="50"/>
      <c r="AK41" s="50"/>
      <c r="AL41" s="50">
        <v>0.41</v>
      </c>
      <c r="AM41" s="50">
        <v>0.41299999999999998</v>
      </c>
      <c r="AN41" s="50">
        <v>0.41299999999999998</v>
      </c>
      <c r="AO41" s="50">
        <v>0.40600000000000003</v>
      </c>
      <c r="AP41" s="50">
        <v>0.40600000000000003</v>
      </c>
      <c r="AQ41" s="50">
        <v>0.41399999999999998</v>
      </c>
      <c r="AR41" s="50">
        <v>0.40799999999999997</v>
      </c>
      <c r="AS41" s="50">
        <v>0.40200000000000002</v>
      </c>
      <c r="AT41" s="50">
        <v>0.39700000000000002</v>
      </c>
      <c r="AU41" s="50">
        <v>0.39400000000000002</v>
      </c>
      <c r="AV41" s="50">
        <v>0.39300000000000002</v>
      </c>
      <c r="AW41" s="50">
        <v>0.39100000000000001</v>
      </c>
      <c r="AX41" s="50">
        <v>0.38900000000000001</v>
      </c>
      <c r="AY41" s="33"/>
      <c r="AZ41" s="33"/>
      <c r="BA41" s="33"/>
      <c r="BB41" s="33"/>
      <c r="BC41" s="33"/>
    </row>
  </sheetData>
  <mergeCells count="32">
    <mergeCell ref="AX5:AY5"/>
    <mergeCell ref="AZ5:BA5"/>
    <mergeCell ref="BB5:BC5"/>
    <mergeCell ref="AL4:BC4"/>
    <mergeCell ref="B3:BC3"/>
    <mergeCell ref="AP5:AQ5"/>
    <mergeCell ref="AR5:AS5"/>
    <mergeCell ref="AT5:AU5"/>
    <mergeCell ref="AV5:AW5"/>
    <mergeCell ref="N5:O5"/>
    <mergeCell ref="P5:Q5"/>
    <mergeCell ref="R5:S5"/>
    <mergeCell ref="AF5:AG5"/>
    <mergeCell ref="AH5:AI5"/>
    <mergeCell ref="AJ5:AK5"/>
    <mergeCell ref="Z5:AA5"/>
    <mergeCell ref="AL5:AM5"/>
    <mergeCell ref="AN5:AO5"/>
    <mergeCell ref="J5:K5"/>
    <mergeCell ref="L5:M5"/>
    <mergeCell ref="T5:U5"/>
    <mergeCell ref="V5:W5"/>
    <mergeCell ref="X5:Y5"/>
    <mergeCell ref="A3:A6"/>
    <mergeCell ref="B4:N4"/>
    <mergeCell ref="T4:AF4"/>
    <mergeCell ref="B5:C5"/>
    <mergeCell ref="D5:E5"/>
    <mergeCell ref="F5:G5"/>
    <mergeCell ref="H5:I5"/>
    <mergeCell ref="AB5:AC5"/>
    <mergeCell ref="AD5:AE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4" zoomScaleNormal="100" workbookViewId="0">
      <selection activeCell="A16" sqref="A16"/>
    </sheetView>
  </sheetViews>
  <sheetFormatPr defaultRowHeight="15" customHeight="1" x14ac:dyDescent="0.25"/>
  <cols>
    <col min="1" max="1" width="23.28515625" style="4" customWidth="1"/>
    <col min="2" max="10" width="8.7109375" style="3" customWidth="1"/>
    <col min="11" max="223" width="9.140625" style="3"/>
    <col min="224" max="224" width="23.28515625" style="3" customWidth="1"/>
    <col min="225" max="266" width="8.7109375" style="3" customWidth="1"/>
    <col min="267" max="479" width="9.140625" style="3"/>
    <col min="480" max="480" width="23.28515625" style="3" customWidth="1"/>
    <col min="481" max="522" width="8.7109375" style="3" customWidth="1"/>
    <col min="523" max="735" width="9.140625" style="3"/>
    <col min="736" max="736" width="23.28515625" style="3" customWidth="1"/>
    <col min="737" max="778" width="8.7109375" style="3" customWidth="1"/>
    <col min="779" max="991" width="9.140625" style="3"/>
    <col min="992" max="992" width="23.28515625" style="3" customWidth="1"/>
    <col min="993" max="1034" width="8.7109375" style="3" customWidth="1"/>
    <col min="1035" max="1247" width="9.140625" style="3"/>
    <col min="1248" max="1248" width="23.28515625" style="3" customWidth="1"/>
    <col min="1249" max="1290" width="8.7109375" style="3" customWidth="1"/>
    <col min="1291" max="1503" width="9.140625" style="3"/>
    <col min="1504" max="1504" width="23.28515625" style="3" customWidth="1"/>
    <col min="1505" max="1546" width="8.7109375" style="3" customWidth="1"/>
    <col min="1547" max="1759" width="9.140625" style="3"/>
    <col min="1760" max="1760" width="23.28515625" style="3" customWidth="1"/>
    <col min="1761" max="1802" width="8.7109375" style="3" customWidth="1"/>
    <col min="1803" max="2015" width="9.140625" style="3"/>
    <col min="2016" max="2016" width="23.28515625" style="3" customWidth="1"/>
    <col min="2017" max="2058" width="8.7109375" style="3" customWidth="1"/>
    <col min="2059" max="2271" width="9.140625" style="3"/>
    <col min="2272" max="2272" width="23.28515625" style="3" customWidth="1"/>
    <col min="2273" max="2314" width="8.7109375" style="3" customWidth="1"/>
    <col min="2315" max="2527" width="9.140625" style="3"/>
    <col min="2528" max="2528" width="23.28515625" style="3" customWidth="1"/>
    <col min="2529" max="2570" width="8.7109375" style="3" customWidth="1"/>
    <col min="2571" max="2783" width="9.140625" style="3"/>
    <col min="2784" max="2784" width="23.28515625" style="3" customWidth="1"/>
    <col min="2785" max="2826" width="8.7109375" style="3" customWidth="1"/>
    <col min="2827" max="3039" width="9.140625" style="3"/>
    <col min="3040" max="3040" width="23.28515625" style="3" customWidth="1"/>
    <col min="3041" max="3082" width="8.7109375" style="3" customWidth="1"/>
    <col min="3083" max="3295" width="9.140625" style="3"/>
    <col min="3296" max="3296" width="23.28515625" style="3" customWidth="1"/>
    <col min="3297" max="3338" width="8.7109375" style="3" customWidth="1"/>
    <col min="3339" max="3551" width="9.140625" style="3"/>
    <col min="3552" max="3552" width="23.28515625" style="3" customWidth="1"/>
    <col min="3553" max="3594" width="8.7109375" style="3" customWidth="1"/>
    <col min="3595" max="3807" width="9.140625" style="3"/>
    <col min="3808" max="3808" width="23.28515625" style="3" customWidth="1"/>
    <col min="3809" max="3850" width="8.7109375" style="3" customWidth="1"/>
    <col min="3851" max="4063" width="9.140625" style="3"/>
    <col min="4064" max="4064" width="23.28515625" style="3" customWidth="1"/>
    <col min="4065" max="4106" width="8.7109375" style="3" customWidth="1"/>
    <col min="4107" max="4319" width="9.140625" style="3"/>
    <col min="4320" max="4320" width="23.28515625" style="3" customWidth="1"/>
    <col min="4321" max="4362" width="8.7109375" style="3" customWidth="1"/>
    <col min="4363" max="4575" width="9.140625" style="3"/>
    <col min="4576" max="4576" width="23.28515625" style="3" customWidth="1"/>
    <col min="4577" max="4618" width="8.7109375" style="3" customWidth="1"/>
    <col min="4619" max="4831" width="9.140625" style="3"/>
    <col min="4832" max="4832" width="23.28515625" style="3" customWidth="1"/>
    <col min="4833" max="4874" width="8.7109375" style="3" customWidth="1"/>
    <col min="4875" max="5087" width="9.140625" style="3"/>
    <col min="5088" max="5088" width="23.28515625" style="3" customWidth="1"/>
    <col min="5089" max="5130" width="8.7109375" style="3" customWidth="1"/>
    <col min="5131" max="5343" width="9.140625" style="3"/>
    <col min="5344" max="5344" width="23.28515625" style="3" customWidth="1"/>
    <col min="5345" max="5386" width="8.7109375" style="3" customWidth="1"/>
    <col min="5387" max="5599" width="9.140625" style="3"/>
    <col min="5600" max="5600" width="23.28515625" style="3" customWidth="1"/>
    <col min="5601" max="5642" width="8.7109375" style="3" customWidth="1"/>
    <col min="5643" max="5855" width="9.140625" style="3"/>
    <col min="5856" max="5856" width="23.28515625" style="3" customWidth="1"/>
    <col min="5857" max="5898" width="8.7109375" style="3" customWidth="1"/>
    <col min="5899" max="6111" width="9.140625" style="3"/>
    <col min="6112" max="6112" width="23.28515625" style="3" customWidth="1"/>
    <col min="6113" max="6154" width="8.7109375" style="3" customWidth="1"/>
    <col min="6155" max="6367" width="9.140625" style="3"/>
    <col min="6368" max="6368" width="23.28515625" style="3" customWidth="1"/>
    <col min="6369" max="6410" width="8.7109375" style="3" customWidth="1"/>
    <col min="6411" max="6623" width="9.140625" style="3"/>
    <col min="6624" max="6624" width="23.28515625" style="3" customWidth="1"/>
    <col min="6625" max="6666" width="8.7109375" style="3" customWidth="1"/>
    <col min="6667" max="6879" width="9.140625" style="3"/>
    <col min="6880" max="6880" width="23.28515625" style="3" customWidth="1"/>
    <col min="6881" max="6922" width="8.7109375" style="3" customWidth="1"/>
    <col min="6923" max="7135" width="9.140625" style="3"/>
    <col min="7136" max="7136" width="23.28515625" style="3" customWidth="1"/>
    <col min="7137" max="7178" width="8.7109375" style="3" customWidth="1"/>
    <col min="7179" max="7391" width="9.140625" style="3"/>
    <col min="7392" max="7392" width="23.28515625" style="3" customWidth="1"/>
    <col min="7393" max="7434" width="8.7109375" style="3" customWidth="1"/>
    <col min="7435" max="7647" width="9.140625" style="3"/>
    <col min="7648" max="7648" width="23.28515625" style="3" customWidth="1"/>
    <col min="7649" max="7690" width="8.7109375" style="3" customWidth="1"/>
    <col min="7691" max="7903" width="9.140625" style="3"/>
    <col min="7904" max="7904" width="23.28515625" style="3" customWidth="1"/>
    <col min="7905" max="7946" width="8.7109375" style="3" customWidth="1"/>
    <col min="7947" max="8159" width="9.140625" style="3"/>
    <col min="8160" max="8160" width="23.28515625" style="3" customWidth="1"/>
    <col min="8161" max="8202" width="8.7109375" style="3" customWidth="1"/>
    <col min="8203" max="8415" width="9.140625" style="3"/>
    <col min="8416" max="8416" width="23.28515625" style="3" customWidth="1"/>
    <col min="8417" max="8458" width="8.7109375" style="3" customWidth="1"/>
    <col min="8459" max="8671" width="9.140625" style="3"/>
    <col min="8672" max="8672" width="23.28515625" style="3" customWidth="1"/>
    <col min="8673" max="8714" width="8.7109375" style="3" customWidth="1"/>
    <col min="8715" max="8927" width="9.140625" style="3"/>
    <col min="8928" max="8928" width="23.28515625" style="3" customWidth="1"/>
    <col min="8929" max="8970" width="8.7109375" style="3" customWidth="1"/>
    <col min="8971" max="9183" width="9.140625" style="3"/>
    <col min="9184" max="9184" width="23.28515625" style="3" customWidth="1"/>
    <col min="9185" max="9226" width="8.7109375" style="3" customWidth="1"/>
    <col min="9227" max="9439" width="9.140625" style="3"/>
    <col min="9440" max="9440" width="23.28515625" style="3" customWidth="1"/>
    <col min="9441" max="9482" width="8.7109375" style="3" customWidth="1"/>
    <col min="9483" max="9695" width="9.140625" style="3"/>
    <col min="9696" max="9696" width="23.28515625" style="3" customWidth="1"/>
    <col min="9697" max="9738" width="8.7109375" style="3" customWidth="1"/>
    <col min="9739" max="9951" width="9.140625" style="3"/>
    <col min="9952" max="9952" width="23.28515625" style="3" customWidth="1"/>
    <col min="9953" max="9994" width="8.7109375" style="3" customWidth="1"/>
    <col min="9995" max="10207" width="9.140625" style="3"/>
    <col min="10208" max="10208" width="23.28515625" style="3" customWidth="1"/>
    <col min="10209" max="10250" width="8.7109375" style="3" customWidth="1"/>
    <col min="10251" max="10463" width="9.140625" style="3"/>
    <col min="10464" max="10464" width="23.28515625" style="3" customWidth="1"/>
    <col min="10465" max="10506" width="8.7109375" style="3" customWidth="1"/>
    <col min="10507" max="10719" width="9.140625" style="3"/>
    <col min="10720" max="10720" width="23.28515625" style="3" customWidth="1"/>
    <col min="10721" max="10762" width="8.7109375" style="3" customWidth="1"/>
    <col min="10763" max="10975" width="9.140625" style="3"/>
    <col min="10976" max="10976" width="23.28515625" style="3" customWidth="1"/>
    <col min="10977" max="11018" width="8.7109375" style="3" customWidth="1"/>
    <col min="11019" max="11231" width="9.140625" style="3"/>
    <col min="11232" max="11232" width="23.28515625" style="3" customWidth="1"/>
    <col min="11233" max="11274" width="8.7109375" style="3" customWidth="1"/>
    <col min="11275" max="11487" width="9.140625" style="3"/>
    <col min="11488" max="11488" width="23.28515625" style="3" customWidth="1"/>
    <col min="11489" max="11530" width="8.7109375" style="3" customWidth="1"/>
    <col min="11531" max="11743" width="9.140625" style="3"/>
    <col min="11744" max="11744" width="23.28515625" style="3" customWidth="1"/>
    <col min="11745" max="11786" width="8.7109375" style="3" customWidth="1"/>
    <col min="11787" max="11999" width="9.140625" style="3"/>
    <col min="12000" max="12000" width="23.28515625" style="3" customWidth="1"/>
    <col min="12001" max="12042" width="8.7109375" style="3" customWidth="1"/>
    <col min="12043" max="12255" width="9.140625" style="3"/>
    <col min="12256" max="12256" width="23.28515625" style="3" customWidth="1"/>
    <col min="12257" max="12298" width="8.7109375" style="3" customWidth="1"/>
    <col min="12299" max="12511" width="9.140625" style="3"/>
    <col min="12512" max="12512" width="23.28515625" style="3" customWidth="1"/>
    <col min="12513" max="12554" width="8.7109375" style="3" customWidth="1"/>
    <col min="12555" max="12767" width="9.140625" style="3"/>
    <col min="12768" max="12768" width="23.28515625" style="3" customWidth="1"/>
    <col min="12769" max="12810" width="8.7109375" style="3" customWidth="1"/>
    <col min="12811" max="13023" width="9.140625" style="3"/>
    <col min="13024" max="13024" width="23.28515625" style="3" customWidth="1"/>
    <col min="13025" max="13066" width="8.7109375" style="3" customWidth="1"/>
    <col min="13067" max="13279" width="9.140625" style="3"/>
    <col min="13280" max="13280" width="23.28515625" style="3" customWidth="1"/>
    <col min="13281" max="13322" width="8.7109375" style="3" customWidth="1"/>
    <col min="13323" max="13535" width="9.140625" style="3"/>
    <col min="13536" max="13536" width="23.28515625" style="3" customWidth="1"/>
    <col min="13537" max="13578" width="8.7109375" style="3" customWidth="1"/>
    <col min="13579" max="13791" width="9.140625" style="3"/>
    <col min="13792" max="13792" width="23.28515625" style="3" customWidth="1"/>
    <col min="13793" max="13834" width="8.7109375" style="3" customWidth="1"/>
    <col min="13835" max="14047" width="9.140625" style="3"/>
    <col min="14048" max="14048" width="23.28515625" style="3" customWidth="1"/>
    <col min="14049" max="14090" width="8.7109375" style="3" customWidth="1"/>
    <col min="14091" max="14303" width="9.140625" style="3"/>
    <col min="14304" max="14304" width="23.28515625" style="3" customWidth="1"/>
    <col min="14305" max="14346" width="8.7109375" style="3" customWidth="1"/>
    <col min="14347" max="14559" width="9.140625" style="3"/>
    <col min="14560" max="14560" width="23.28515625" style="3" customWidth="1"/>
    <col min="14561" max="14602" width="8.7109375" style="3" customWidth="1"/>
    <col min="14603" max="14815" width="9.140625" style="3"/>
    <col min="14816" max="14816" width="23.28515625" style="3" customWidth="1"/>
    <col min="14817" max="14858" width="8.7109375" style="3" customWidth="1"/>
    <col min="14859" max="15071" width="9.140625" style="3"/>
    <col min="15072" max="15072" width="23.28515625" style="3" customWidth="1"/>
    <col min="15073" max="15114" width="8.7109375" style="3" customWidth="1"/>
    <col min="15115" max="15327" width="9.140625" style="3"/>
    <col min="15328" max="15328" width="23.28515625" style="3" customWidth="1"/>
    <col min="15329" max="15370" width="8.7109375" style="3" customWidth="1"/>
    <col min="15371" max="15583" width="9.140625" style="3"/>
    <col min="15584" max="15584" width="23.28515625" style="3" customWidth="1"/>
    <col min="15585" max="15626" width="8.7109375" style="3" customWidth="1"/>
    <col min="15627" max="15839" width="9.140625" style="3"/>
    <col min="15840" max="15840" width="23.28515625" style="3" customWidth="1"/>
    <col min="15841" max="15882" width="8.7109375" style="3" customWidth="1"/>
    <col min="15883" max="16095" width="9.140625" style="3"/>
    <col min="16096" max="16096" width="23.28515625" style="3" customWidth="1"/>
    <col min="16097" max="16138" width="8.7109375" style="3" customWidth="1"/>
    <col min="16139" max="16384" width="9.140625" style="3"/>
  </cols>
  <sheetData>
    <row r="1" spans="1:19" ht="15" customHeight="1" x14ac:dyDescent="0.25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s="5" customFormat="1" ht="19.5" customHeight="1" x14ac:dyDescent="0.25"/>
    <row r="4" spans="1:19" s="5" customFormat="1" ht="19.5" customHeight="1" x14ac:dyDescent="0.25"/>
    <row r="5" spans="1:19" ht="15" customHeight="1" x14ac:dyDescent="0.25">
      <c r="A5" s="62" t="s">
        <v>0</v>
      </c>
      <c r="B5" s="61">
        <v>2012</v>
      </c>
      <c r="C5" s="61"/>
      <c r="D5" s="61">
        <v>2013</v>
      </c>
      <c r="E5" s="61"/>
      <c r="F5" s="61">
        <v>2014</v>
      </c>
      <c r="G5" s="61"/>
      <c r="H5" s="61">
        <v>2015</v>
      </c>
      <c r="I5" s="61"/>
      <c r="J5" s="61">
        <v>2016</v>
      </c>
      <c r="K5" s="61"/>
      <c r="L5" s="61">
        <v>2017</v>
      </c>
      <c r="M5" s="61"/>
      <c r="N5" s="61">
        <v>2018</v>
      </c>
      <c r="O5" s="61"/>
      <c r="P5" s="61">
        <v>2019</v>
      </c>
      <c r="Q5" s="61"/>
      <c r="R5" s="61">
        <v>2020</v>
      </c>
      <c r="S5" s="61"/>
    </row>
    <row r="6" spans="1:19" ht="15" customHeight="1" x14ac:dyDescent="0.25">
      <c r="A6" s="62"/>
      <c r="B6" s="20" t="s">
        <v>92</v>
      </c>
      <c r="C6" s="20" t="s">
        <v>93</v>
      </c>
      <c r="D6" s="20" t="s">
        <v>94</v>
      </c>
      <c r="E6" s="20" t="s">
        <v>95</v>
      </c>
      <c r="F6" s="20" t="s">
        <v>96</v>
      </c>
      <c r="G6" s="20" t="s">
        <v>97</v>
      </c>
      <c r="H6" s="20" t="s">
        <v>98</v>
      </c>
      <c r="I6" s="20" t="s">
        <v>99</v>
      </c>
      <c r="J6" s="20" t="s">
        <v>100</v>
      </c>
      <c r="K6" s="20" t="s">
        <v>101</v>
      </c>
      <c r="L6" s="20" t="s">
        <v>102</v>
      </c>
      <c r="M6" s="20" t="s">
        <v>103</v>
      </c>
      <c r="N6" s="20" t="s">
        <v>104</v>
      </c>
      <c r="O6" s="20" t="s">
        <v>106</v>
      </c>
      <c r="P6" s="20" t="s">
        <v>107</v>
      </c>
      <c r="Q6" s="20" t="s">
        <v>105</v>
      </c>
      <c r="R6" s="20" t="s">
        <v>108</v>
      </c>
      <c r="S6" s="20" t="s">
        <v>109</v>
      </c>
    </row>
    <row r="7" spans="1:19" ht="15" customHeight="1" x14ac:dyDescent="0.25">
      <c r="B7" s="21">
        <v>7.9372195805857197</v>
      </c>
      <c r="C7" s="21">
        <v>9.058463160107479</v>
      </c>
      <c r="D7" s="21">
        <v>8.3382759289503046</v>
      </c>
      <c r="E7" s="21">
        <v>10.116942006052458</v>
      </c>
      <c r="F7" s="21">
        <v>6.7484002053920946</v>
      </c>
      <c r="G7" s="21">
        <v>9.0184108600149209</v>
      </c>
      <c r="H7" s="21">
        <v>7.7253359322351676</v>
      </c>
      <c r="I7" s="21">
        <v>9.9323628473940175</v>
      </c>
      <c r="J7" s="21">
        <v>8.1346869742635217</v>
      </c>
      <c r="K7" s="22">
        <v>7.57</v>
      </c>
      <c r="L7" s="22">
        <v>7.385913520092215</v>
      </c>
      <c r="M7" s="22">
        <v>6.5652966628028855</v>
      </c>
      <c r="N7" s="22">
        <v>6.5468066859594591</v>
      </c>
      <c r="O7" s="22"/>
      <c r="P7" s="22"/>
      <c r="Q7" s="22"/>
      <c r="R7" s="22"/>
      <c r="S7" s="22"/>
    </row>
    <row r="8" spans="1:19" ht="15" customHeight="1" x14ac:dyDescent="0.25">
      <c r="B8" s="21">
        <v>6.431055631330846</v>
      </c>
      <c r="C8" s="21">
        <v>6.2788352403570178</v>
      </c>
      <c r="D8" s="21">
        <v>6.094641520574549</v>
      </c>
      <c r="E8" s="21">
        <v>6.4523170403414989</v>
      </c>
      <c r="F8" s="21">
        <v>5.9472390732173546</v>
      </c>
      <c r="G8" s="21">
        <v>6.2293818496980986</v>
      </c>
      <c r="H8" s="21">
        <v>6.389461163005949</v>
      </c>
      <c r="I8" s="21">
        <v>6.7092383812609349</v>
      </c>
      <c r="J8" s="22">
        <v>6.4906825845342224</v>
      </c>
      <c r="K8" s="22">
        <v>5.84</v>
      </c>
      <c r="L8" s="22">
        <v>6.4051673349463769</v>
      </c>
      <c r="M8" s="22">
        <v>5.595024496250117</v>
      </c>
      <c r="N8" s="22">
        <v>5.5894616331684643</v>
      </c>
      <c r="O8" s="22"/>
      <c r="P8" s="22"/>
      <c r="Q8" s="22"/>
      <c r="R8" s="22"/>
      <c r="S8" s="22"/>
    </row>
    <row r="9" spans="1:19" ht="15" customHeight="1" x14ac:dyDescent="0.25">
      <c r="B9" s="21">
        <v>6.4940234574154463</v>
      </c>
      <c r="C9" s="21">
        <v>6.6483229461680287</v>
      </c>
      <c r="D9" s="21">
        <v>6.3932532742732819</v>
      </c>
      <c r="E9" s="21">
        <v>7.0184920108251641</v>
      </c>
      <c r="F9" s="21">
        <v>6.3226065268657639</v>
      </c>
      <c r="G9" s="21">
        <v>6.503321407911602</v>
      </c>
      <c r="H9" s="21">
        <v>5.993039420709537</v>
      </c>
      <c r="I9" s="21">
        <v>6.8863075583410023</v>
      </c>
      <c r="J9" s="22">
        <v>5.8084834505931413</v>
      </c>
      <c r="K9" s="22">
        <v>5.09</v>
      </c>
      <c r="L9" s="22">
        <v>5.8024182982068657</v>
      </c>
      <c r="M9" s="22">
        <v>5.5845873554309646</v>
      </c>
      <c r="N9" s="22">
        <v>5.5516435477336472</v>
      </c>
      <c r="O9" s="22"/>
      <c r="P9" s="22"/>
      <c r="Q9" s="22"/>
      <c r="R9" s="22"/>
      <c r="S9" s="22"/>
    </row>
    <row r="10" spans="1:19" ht="15" customHeight="1" x14ac:dyDescent="0.25">
      <c r="B10" s="21">
        <v>5.2883707065575631</v>
      </c>
      <c r="C10" s="21">
        <v>4.369394552941003</v>
      </c>
      <c r="D10" s="21">
        <v>4.1897480076003921</v>
      </c>
      <c r="E10" s="21">
        <v>5.4822723963237285</v>
      </c>
      <c r="F10" s="21">
        <v>4.992137200057833</v>
      </c>
      <c r="G10" s="21">
        <v>6.5582857526601455</v>
      </c>
      <c r="H10" s="21">
        <v>6.7171506253837405</v>
      </c>
      <c r="I10" s="21">
        <v>7.8320341465474037</v>
      </c>
      <c r="J10" s="22">
        <v>5.9413653307761169</v>
      </c>
      <c r="K10" s="22">
        <v>7.43</v>
      </c>
      <c r="L10" s="22">
        <v>5.7618534909919994</v>
      </c>
      <c r="M10" s="22">
        <v>6.2235275670736128</v>
      </c>
      <c r="N10" s="22">
        <v>5.716437260180542</v>
      </c>
      <c r="O10" s="22"/>
      <c r="P10" s="22"/>
      <c r="Q10" s="22"/>
      <c r="R10" s="22"/>
      <c r="S10" s="22"/>
    </row>
    <row r="11" spans="1:19" ht="15" customHeight="1" x14ac:dyDescent="0.25">
      <c r="B11" s="21">
        <v>3.6908159976531936</v>
      </c>
      <c r="C11" s="21">
        <v>3.201141753586342</v>
      </c>
      <c r="D11" s="21">
        <v>2.8937158688029623</v>
      </c>
      <c r="E11" s="21">
        <v>4.7552601998490802</v>
      </c>
      <c r="F11" s="21">
        <v>2.5004314382527482</v>
      </c>
      <c r="G11" s="21">
        <v>5.0791241782964587</v>
      </c>
      <c r="H11" s="21">
        <v>2.7320099006332366</v>
      </c>
      <c r="I11" s="21">
        <v>4.3405160073842266</v>
      </c>
      <c r="J11" s="22">
        <v>4.6616359616801768</v>
      </c>
      <c r="K11" s="22">
        <v>4</v>
      </c>
      <c r="L11" s="22">
        <v>3.6657259643872209</v>
      </c>
      <c r="M11" s="22">
        <v>3.874215557744749</v>
      </c>
      <c r="N11" s="22">
        <v>3.6538617765092636</v>
      </c>
      <c r="O11" s="22"/>
      <c r="P11" s="22"/>
      <c r="Q11" s="22"/>
      <c r="R11" s="22"/>
      <c r="S11" s="22"/>
    </row>
    <row r="12" spans="1:19" ht="15" customHeight="1" x14ac:dyDescent="0.25">
      <c r="B12" s="21">
        <v>5.6049218777425249</v>
      </c>
      <c r="C12" s="21">
        <v>5.6555088469878418</v>
      </c>
      <c r="D12" s="21">
        <v>5.4068308825967204</v>
      </c>
      <c r="E12" s="21">
        <v>4.8391633991445229</v>
      </c>
      <c r="F12" s="21">
        <v>3.8404201944339054</v>
      </c>
      <c r="G12" s="21">
        <v>4.9635661663845188</v>
      </c>
      <c r="H12" s="21">
        <v>5.0330001378842777</v>
      </c>
      <c r="I12" s="21">
        <v>6.0720186378576528</v>
      </c>
      <c r="J12" s="22">
        <v>3.9352878575801995</v>
      </c>
      <c r="K12" s="22">
        <v>4.3099999999999996</v>
      </c>
      <c r="L12" s="22">
        <v>3.7968423574858829</v>
      </c>
      <c r="M12" s="22">
        <v>4.3925688507006742</v>
      </c>
      <c r="N12" s="22">
        <v>4.0164560746328588</v>
      </c>
      <c r="O12" s="22"/>
      <c r="P12" s="22"/>
      <c r="Q12" s="22"/>
      <c r="R12" s="22"/>
      <c r="S12" s="22"/>
    </row>
    <row r="13" spans="1:19" ht="15" customHeight="1" x14ac:dyDescent="0.25">
      <c r="B13" s="21">
        <v>2.1817892606528817</v>
      </c>
      <c r="C13" s="21">
        <v>3.6159920525166092</v>
      </c>
      <c r="D13" s="21">
        <v>2.0991606946252155</v>
      </c>
      <c r="E13" s="21">
        <v>4.6071405232317515</v>
      </c>
      <c r="F13" s="21">
        <v>1.621737751753586</v>
      </c>
      <c r="G13" s="21">
        <v>3.4731249458365832</v>
      </c>
      <c r="H13" s="21">
        <v>3.2085687623696382</v>
      </c>
      <c r="I13" s="21">
        <v>4.9095327374036151</v>
      </c>
      <c r="J13" s="22">
        <v>3.8350330695966739</v>
      </c>
      <c r="K13" s="22">
        <v>3.3</v>
      </c>
      <c r="L13" s="22">
        <v>2.8079076531012084</v>
      </c>
      <c r="M13" s="22">
        <v>3.7429778541250753</v>
      </c>
      <c r="N13" s="22">
        <v>2.7040809908254393</v>
      </c>
      <c r="O13" s="22"/>
      <c r="P13" s="22"/>
      <c r="Q13" s="22"/>
      <c r="R13" s="22"/>
      <c r="S13" s="22"/>
    </row>
    <row r="14" spans="1:19" ht="15" customHeight="1" x14ac:dyDescent="0.25">
      <c r="B14" s="21">
        <v>5.2129051203011834</v>
      </c>
      <c r="C14" s="21">
        <v>5.1957907040626221</v>
      </c>
      <c r="D14" s="21">
        <v>5.0741431916840316</v>
      </c>
      <c r="E14" s="21">
        <v>5.6907693494633644</v>
      </c>
      <c r="F14" s="21">
        <v>5.083647385392509</v>
      </c>
      <c r="G14" s="21">
        <v>4.789555866141896</v>
      </c>
      <c r="H14" s="21">
        <v>3.4355933071571969</v>
      </c>
      <c r="I14" s="21">
        <v>5.1368593995785083</v>
      </c>
      <c r="J14" s="22">
        <v>4.5439507675728041</v>
      </c>
      <c r="K14" s="22">
        <v>4.62</v>
      </c>
      <c r="L14" s="22">
        <v>4.4264447895470891</v>
      </c>
      <c r="M14" s="22">
        <v>4.3279941716204373</v>
      </c>
      <c r="N14" s="22">
        <v>4.3322651407596036</v>
      </c>
      <c r="O14" s="22"/>
      <c r="P14" s="22"/>
      <c r="Q14" s="22"/>
      <c r="R14" s="22"/>
      <c r="S14" s="22"/>
    </row>
    <row r="15" spans="1:19" ht="15" customHeight="1" x14ac:dyDescent="0.25">
      <c r="B15" s="21">
        <v>2.8217104727805356</v>
      </c>
      <c r="C15" s="21">
        <v>3.4314808889358037</v>
      </c>
      <c r="D15" s="21">
        <v>3.2203638608655125</v>
      </c>
      <c r="E15" s="21">
        <v>3.6527641188514681</v>
      </c>
      <c r="F15" s="21">
        <v>2.6746762365423624</v>
      </c>
      <c r="G15" s="21">
        <v>5.139420276658309</v>
      </c>
      <c r="H15" s="21">
        <v>3.3491924015215457</v>
      </c>
      <c r="I15" s="21">
        <v>6.291732873564599</v>
      </c>
      <c r="J15" s="22">
        <v>6.1656545209176787</v>
      </c>
      <c r="K15" s="22">
        <v>2.6</v>
      </c>
      <c r="L15" s="22">
        <v>4.4614263221544865</v>
      </c>
      <c r="M15" s="22">
        <v>3.776589124441895</v>
      </c>
      <c r="N15" s="22">
        <v>3.6128358918804664</v>
      </c>
      <c r="O15" s="22"/>
      <c r="P15" s="22"/>
      <c r="Q15" s="22"/>
      <c r="R15" s="22"/>
      <c r="S15" s="22"/>
    </row>
    <row r="16" spans="1:19" ht="15" customHeight="1" x14ac:dyDescent="0.25">
      <c r="B16" s="21">
        <v>5.7050738203312603</v>
      </c>
      <c r="C16" s="21">
        <v>5.0803579781835584</v>
      </c>
      <c r="D16" s="21">
        <v>6.0533983271478427</v>
      </c>
      <c r="E16" s="21">
        <v>5.6286366563250017</v>
      </c>
      <c r="F16" s="21">
        <v>5.2629100876086703</v>
      </c>
      <c r="G16" s="21">
        <v>6.689207265358629</v>
      </c>
      <c r="H16" s="21">
        <v>9.0475887354080609</v>
      </c>
      <c r="I16" s="21">
        <v>6.2016529370350275</v>
      </c>
      <c r="J16" s="22">
        <v>9.0333704310639451</v>
      </c>
      <c r="K16" s="22">
        <v>7.69</v>
      </c>
      <c r="L16" s="22">
        <v>6.4358301334231998</v>
      </c>
      <c r="M16" s="22">
        <v>7.1587459152398685</v>
      </c>
      <c r="N16" s="22">
        <v>6.4341238774608112</v>
      </c>
      <c r="O16" s="22"/>
      <c r="P16" s="22"/>
      <c r="Q16" s="22"/>
      <c r="R16" s="22"/>
      <c r="S16" s="22"/>
    </row>
    <row r="17" spans="2:19" ht="15" customHeight="1" x14ac:dyDescent="0.25">
      <c r="B17" s="21">
        <v>10.595543676454565</v>
      </c>
      <c r="C17" s="21">
        <v>9.6654790248827993</v>
      </c>
      <c r="D17" s="21">
        <v>9.6394078732196675</v>
      </c>
      <c r="E17" s="21">
        <v>8.6261287315203941</v>
      </c>
      <c r="F17" s="21">
        <v>9.8364010702070956</v>
      </c>
      <c r="G17" s="21">
        <v>8.4746080708540514</v>
      </c>
      <c r="H17" s="21">
        <v>8.3610078086898039</v>
      </c>
      <c r="I17" s="21">
        <v>7.2304431525824011</v>
      </c>
      <c r="J17" s="22">
        <v>5.7661097546440043</v>
      </c>
      <c r="K17" s="22">
        <v>6.12</v>
      </c>
      <c r="L17" s="22">
        <v>5.3590273510820836</v>
      </c>
      <c r="M17" s="22">
        <v>7.1444957245667116</v>
      </c>
      <c r="N17" s="22">
        <v>5.3436572550335653</v>
      </c>
      <c r="O17" s="22"/>
      <c r="P17" s="22"/>
      <c r="Q17" s="22"/>
      <c r="R17" s="22"/>
      <c r="S17" s="22"/>
    </row>
    <row r="18" spans="2:19" ht="15" customHeight="1" x14ac:dyDescent="0.25">
      <c r="B18" s="21">
        <v>9.836443166186708</v>
      </c>
      <c r="C18" s="21">
        <v>9.0801007321454268</v>
      </c>
      <c r="D18" s="21">
        <v>8.8763484302427536</v>
      </c>
      <c r="E18" s="21">
        <v>9.1591228387521024</v>
      </c>
      <c r="F18" s="21">
        <v>8.6604904860505574</v>
      </c>
      <c r="G18" s="21">
        <v>8.4508438223702136</v>
      </c>
      <c r="H18" s="21">
        <v>8.3998554055863899</v>
      </c>
      <c r="I18" s="21">
        <v>8.7187552765530718</v>
      </c>
      <c r="J18" s="22">
        <v>8.5661834548949525</v>
      </c>
      <c r="K18" s="22">
        <v>8.89</v>
      </c>
      <c r="L18" s="22">
        <v>8.487720433265288</v>
      </c>
      <c r="M18" s="22">
        <v>8.2150317250191964</v>
      </c>
      <c r="N18" s="22">
        <v>8.1559437253604798</v>
      </c>
      <c r="O18" s="22"/>
      <c r="P18" s="22"/>
      <c r="Q18" s="22"/>
      <c r="R18" s="22"/>
      <c r="S18" s="22"/>
    </row>
    <row r="19" spans="2:19" ht="15" customHeight="1" x14ac:dyDescent="0.25">
      <c r="B19" s="21">
        <v>5.9004353454494973</v>
      </c>
      <c r="C19" s="21">
        <v>5.6076379531022029</v>
      </c>
      <c r="D19" s="21">
        <v>5.5340559721227516</v>
      </c>
      <c r="E19" s="21">
        <v>6.0149547860645232</v>
      </c>
      <c r="F19" s="21">
        <v>5.4494308358816754</v>
      </c>
      <c r="G19" s="21">
        <v>5.6781359986586901</v>
      </c>
      <c r="H19" s="21">
        <v>5.3060514714058256</v>
      </c>
      <c r="I19" s="21">
        <v>4.993275593714638</v>
      </c>
      <c r="J19" s="22">
        <v>4.2003083755867729</v>
      </c>
      <c r="K19" s="22">
        <v>4.63</v>
      </c>
      <c r="L19" s="22">
        <v>4.1512842389118081</v>
      </c>
      <c r="M19" s="22">
        <v>4.5747362721488862</v>
      </c>
      <c r="N19" s="22">
        <v>4.2287740178206681</v>
      </c>
      <c r="O19" s="22"/>
      <c r="P19" s="22"/>
      <c r="Q19" s="22"/>
      <c r="R19" s="22"/>
      <c r="S19" s="22"/>
    </row>
    <row r="20" spans="2:19" ht="15" customHeight="1" x14ac:dyDescent="0.25">
      <c r="B20" s="21">
        <v>3.9797028056774524</v>
      </c>
      <c r="C20" s="21">
        <v>3.9019592224414708</v>
      </c>
      <c r="D20" s="21">
        <v>3.7546297553460257</v>
      </c>
      <c r="E20" s="21">
        <v>3.2408478573476986</v>
      </c>
      <c r="F20" s="21">
        <v>2.1636128951013727</v>
      </c>
      <c r="G20" s="21">
        <v>3.3318161308767502</v>
      </c>
      <c r="H20" s="21">
        <v>4.0729619461602988</v>
      </c>
      <c r="I20" s="21">
        <v>4.07032746746959</v>
      </c>
      <c r="J20" s="22">
        <v>2.8137719881823577</v>
      </c>
      <c r="K20" s="22">
        <v>2.72</v>
      </c>
      <c r="L20" s="22">
        <v>2.8392192891294723</v>
      </c>
      <c r="M20" s="22">
        <v>3.0237763598586236</v>
      </c>
      <c r="N20" s="22">
        <v>3.0627260105525278</v>
      </c>
      <c r="O20" s="22"/>
      <c r="P20" s="22"/>
      <c r="Q20" s="22"/>
      <c r="R20" s="22"/>
      <c r="S20" s="22"/>
    </row>
    <row r="21" spans="2:19" ht="15" customHeight="1" x14ac:dyDescent="0.25">
      <c r="B21" s="21">
        <v>4.1605627261354527</v>
      </c>
      <c r="C21" s="21">
        <v>4.1086614678445539</v>
      </c>
      <c r="D21" s="21">
        <v>3.9745830488025389</v>
      </c>
      <c r="E21" s="21">
        <v>4.2997431585918733</v>
      </c>
      <c r="F21" s="21">
        <v>4.0177337584626613</v>
      </c>
      <c r="G21" s="21">
        <v>4.1860550060600499</v>
      </c>
      <c r="H21" s="21">
        <v>4.3108320544021721</v>
      </c>
      <c r="I21" s="21">
        <v>4.4730864076233798</v>
      </c>
      <c r="J21" s="22">
        <v>4.1434643939757612</v>
      </c>
      <c r="K21" s="22">
        <v>4.21</v>
      </c>
      <c r="L21" s="22">
        <v>4.0964342539025527</v>
      </c>
      <c r="M21" s="22">
        <v>4.004715700604593</v>
      </c>
      <c r="N21" s="22">
        <v>3.8536574799110386</v>
      </c>
      <c r="O21" s="22"/>
      <c r="P21" s="22"/>
      <c r="Q21" s="22"/>
      <c r="R21" s="22"/>
      <c r="S21" s="22"/>
    </row>
    <row r="22" spans="2:19" ht="15" customHeight="1" x14ac:dyDescent="0.25">
      <c r="B22" s="21">
        <v>10.677039190387189</v>
      </c>
      <c r="C22" s="21">
        <v>9.9433646034276375</v>
      </c>
      <c r="D22" s="21">
        <v>9.7725872506848486</v>
      </c>
      <c r="E22" s="21">
        <v>9.536654858662903</v>
      </c>
      <c r="F22" s="21">
        <v>9.8738805626917738</v>
      </c>
      <c r="G22" s="21">
        <v>9.0679827539857758</v>
      </c>
      <c r="H22" s="21">
        <v>8.5814022312772718</v>
      </c>
      <c r="I22" s="21">
        <v>9.5482285045689252</v>
      </c>
      <c r="J22" s="22">
        <v>7.9499051409590571</v>
      </c>
      <c r="K22" s="22">
        <v>8.92</v>
      </c>
      <c r="L22" s="22">
        <v>7.7450096125560277</v>
      </c>
      <c r="M22" s="22">
        <v>9.282945054308918</v>
      </c>
      <c r="N22" s="22">
        <v>7.7651949741422417</v>
      </c>
      <c r="O22" s="22"/>
      <c r="P22" s="22"/>
      <c r="Q22" s="22"/>
      <c r="R22" s="22"/>
      <c r="S22" s="22"/>
    </row>
    <row r="23" spans="2:19" ht="15" customHeight="1" x14ac:dyDescent="0.25">
      <c r="B23" s="21">
        <v>2.228228733326739</v>
      </c>
      <c r="C23" s="21">
        <v>2.0963139559395922</v>
      </c>
      <c r="D23" s="21">
        <v>1.9326197027535432</v>
      </c>
      <c r="E23" s="21">
        <v>1.831081625433032</v>
      </c>
      <c r="F23" s="21">
        <v>1.3702165015088643</v>
      </c>
      <c r="G23" s="21">
        <v>1.9046443348852147</v>
      </c>
      <c r="H23" s="21">
        <v>1.3669765217278134</v>
      </c>
      <c r="I23" s="21">
        <v>1.9902909551583781</v>
      </c>
      <c r="J23" s="22">
        <v>2.1155391094773228</v>
      </c>
      <c r="K23" s="22">
        <v>1.89</v>
      </c>
      <c r="L23" s="22">
        <v>1.2802214892527817</v>
      </c>
      <c r="M23" s="22">
        <v>1.4846474563042986</v>
      </c>
      <c r="N23" s="22">
        <v>0.85702078174716401</v>
      </c>
      <c r="O23" s="22"/>
      <c r="P23" s="22"/>
      <c r="Q23" s="22"/>
      <c r="R23" s="22"/>
      <c r="S23" s="22"/>
    </row>
    <row r="24" spans="2:19" ht="15" customHeight="1" x14ac:dyDescent="0.25">
      <c r="B24" s="21">
        <v>5.229306272899338</v>
      </c>
      <c r="C24" s="21">
        <v>5.2260409648263701</v>
      </c>
      <c r="D24" s="21">
        <v>5.2801809823482788</v>
      </c>
      <c r="E24" s="21">
        <v>5.2991562915598402</v>
      </c>
      <c r="F24" s="21">
        <v>5.2998033128909494</v>
      </c>
      <c r="G24" s="21">
        <v>5.7480162570156761</v>
      </c>
      <c r="H24" s="21">
        <v>4.9824573337221105</v>
      </c>
      <c r="I24" s="21">
        <v>5.6907307528462301</v>
      </c>
      <c r="J24" s="22">
        <v>3.6587935277862651</v>
      </c>
      <c r="K24" s="22">
        <v>3.94</v>
      </c>
      <c r="L24" s="22">
        <v>3.8570636266331939</v>
      </c>
      <c r="M24" s="22">
        <v>3.315667634461509</v>
      </c>
      <c r="N24" s="22">
        <v>3.3838669942224975</v>
      </c>
      <c r="O24" s="22"/>
      <c r="P24" s="22"/>
      <c r="Q24" s="22"/>
      <c r="R24" s="22"/>
      <c r="S24" s="22"/>
    </row>
    <row r="25" spans="2:19" ht="15" customHeight="1" x14ac:dyDescent="0.25">
      <c r="B25" s="21">
        <v>2.5314426015934259</v>
      </c>
      <c r="C25" s="21">
        <v>3.0394477921885499</v>
      </c>
      <c r="D25" s="21">
        <v>2.1187585901244153</v>
      </c>
      <c r="E25" s="21">
        <v>3.2486641280156823</v>
      </c>
      <c r="F25" s="21">
        <v>1.9681794759466178</v>
      </c>
      <c r="G25" s="21">
        <v>3.2574869696071707</v>
      </c>
      <c r="H25" s="21">
        <v>3.1222408635691732</v>
      </c>
      <c r="I25" s="21">
        <v>3.8325857755888126</v>
      </c>
      <c r="J25" s="22">
        <v>3.586397379814446</v>
      </c>
      <c r="K25" s="22">
        <v>3.25</v>
      </c>
      <c r="L25" s="22">
        <v>3.2059997035624836</v>
      </c>
      <c r="M25" s="22">
        <v>3.2747313130235067</v>
      </c>
      <c r="N25" s="22">
        <v>2.9824117186437658</v>
      </c>
      <c r="O25" s="22"/>
      <c r="P25" s="22"/>
      <c r="Q25" s="22"/>
      <c r="R25" s="22"/>
      <c r="S25" s="22"/>
    </row>
    <row r="26" spans="2:19" ht="15" customHeight="1" x14ac:dyDescent="0.25">
      <c r="B26" s="21">
        <v>3.4203593060594937</v>
      </c>
      <c r="C26" s="21">
        <v>3.5362707100429298</v>
      </c>
      <c r="D26" s="21">
        <v>3.1342144539564609</v>
      </c>
      <c r="E26" s="21">
        <v>3.9949494681650322</v>
      </c>
      <c r="F26" s="21">
        <v>2.5276095889110013</v>
      </c>
      <c r="G26" s="21">
        <v>4.03921337074918</v>
      </c>
      <c r="H26" s="21">
        <v>4.7752574362262656</v>
      </c>
      <c r="I26" s="21">
        <v>5.1474531058567194</v>
      </c>
      <c r="J26" s="22">
        <v>4.5842603611527917</v>
      </c>
      <c r="K26" s="22">
        <v>4.2300000000000004</v>
      </c>
      <c r="L26" s="22">
        <v>4.2185967471320946</v>
      </c>
      <c r="M26" s="22">
        <v>4.3625291133553326</v>
      </c>
      <c r="N26" s="22">
        <v>4.1528858729632443</v>
      </c>
      <c r="O26" s="22"/>
      <c r="P26" s="22"/>
      <c r="Q26" s="22"/>
      <c r="R26" s="22"/>
      <c r="S26" s="22"/>
    </row>
    <row r="27" spans="2:19" ht="15" customHeight="1" x14ac:dyDescent="0.25">
      <c r="B27" s="21">
        <v>2.7263909009621714</v>
      </c>
      <c r="C27" s="21">
        <v>3.1371404933487188</v>
      </c>
      <c r="D27" s="21">
        <v>1.8079101657899486</v>
      </c>
      <c r="E27" s="21">
        <v>3.0044855432270712</v>
      </c>
      <c r="F27" s="21">
        <v>2.7076304126561785</v>
      </c>
      <c r="G27" s="21">
        <v>3.2419493936745027</v>
      </c>
      <c r="H27" s="21">
        <v>3.1395203495481199</v>
      </c>
      <c r="I27" s="21">
        <v>4.5408071445804623</v>
      </c>
      <c r="J27" s="22">
        <v>3.6735681024265969</v>
      </c>
      <c r="K27" s="22">
        <v>4.82</v>
      </c>
      <c r="L27" s="22">
        <v>3.1292722463206704</v>
      </c>
      <c r="M27" s="22">
        <v>4.2267807865625313</v>
      </c>
      <c r="N27" s="22">
        <v>3.1788633073032408</v>
      </c>
      <c r="O27" s="22"/>
      <c r="P27" s="22"/>
      <c r="Q27" s="22"/>
      <c r="R27" s="22"/>
      <c r="S27" s="22"/>
    </row>
    <row r="28" spans="2:19" ht="15" customHeight="1" x14ac:dyDescent="0.25">
      <c r="B28" s="21">
        <v>4.3445318332917964</v>
      </c>
      <c r="C28" s="21">
        <v>5.1914119246656432</v>
      </c>
      <c r="D28" s="21">
        <v>3.8824033935505571</v>
      </c>
      <c r="E28" s="21">
        <v>3.6591680479911597</v>
      </c>
      <c r="F28" s="21">
        <v>4.0279439416301495</v>
      </c>
      <c r="G28" s="21">
        <v>3.8000153510997414</v>
      </c>
      <c r="H28" s="21">
        <v>4.8322680423834479</v>
      </c>
      <c r="I28" s="21">
        <v>4.9187570763618069</v>
      </c>
      <c r="J28" s="22">
        <v>3.6250305155706153</v>
      </c>
      <c r="K28" s="22">
        <v>5.45</v>
      </c>
      <c r="L28" s="22">
        <v>3.527438055539553</v>
      </c>
      <c r="M28" s="22">
        <v>4.7709941146039494</v>
      </c>
      <c r="N28" s="22">
        <v>3.8560149643214316</v>
      </c>
      <c r="O28" s="22"/>
      <c r="P28" s="22"/>
      <c r="Q28" s="22"/>
      <c r="R28" s="22"/>
      <c r="S28" s="22"/>
    </row>
    <row r="29" spans="2:19" ht="15" customHeight="1" x14ac:dyDescent="0.25">
      <c r="B29" s="21">
        <v>9.4839264085213966</v>
      </c>
      <c r="C29" s="21">
        <v>9.0199784934065317</v>
      </c>
      <c r="D29" s="21">
        <v>8.9420675864741188</v>
      </c>
      <c r="E29" s="21">
        <v>7.9468887383923139</v>
      </c>
      <c r="F29" s="21">
        <v>8.8905844587851774</v>
      </c>
      <c r="G29" s="21">
        <v>7.3800927487771437</v>
      </c>
      <c r="H29" s="21">
        <v>7.1715353479238102</v>
      </c>
      <c r="I29" s="21">
        <v>7.5046882378656319</v>
      </c>
      <c r="J29" s="22">
        <v>8.8612480663508997</v>
      </c>
      <c r="K29" s="22">
        <v>7.95</v>
      </c>
      <c r="L29" s="22">
        <v>8.5541657012602794</v>
      </c>
      <c r="M29" s="22">
        <v>6.905829975757781</v>
      </c>
      <c r="N29" s="22">
        <v>6.8952656919669915</v>
      </c>
      <c r="O29" s="22"/>
      <c r="P29" s="22"/>
      <c r="Q29" s="22"/>
      <c r="R29" s="22"/>
      <c r="S29" s="22"/>
    </row>
    <row r="30" spans="2:19" ht="15" customHeight="1" x14ac:dyDescent="0.25"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5.7902285313484709</v>
      </c>
      <c r="I30" s="23">
        <v>5.6795783851756614</v>
      </c>
      <c r="J30" s="22">
        <v>3.9162614840496408</v>
      </c>
      <c r="K30" s="22">
        <v>5.23</v>
      </c>
      <c r="L30" s="22">
        <v>5.1678137689241064</v>
      </c>
      <c r="M30" s="22">
        <v>5.5377330821725206</v>
      </c>
      <c r="N30" s="22">
        <v>4.6809330798019699</v>
      </c>
      <c r="O30" s="22"/>
      <c r="P30" s="22"/>
      <c r="Q30" s="22"/>
      <c r="R30" s="22"/>
      <c r="S30" s="22"/>
    </row>
    <row r="31" spans="2:19" ht="15" customHeight="1" x14ac:dyDescent="0.25">
      <c r="B31" s="21">
        <v>8.5514555192372388</v>
      </c>
      <c r="C31" s="21">
        <v>7.9799246464967428</v>
      </c>
      <c r="D31" s="21">
        <v>7.4968565183218159</v>
      </c>
      <c r="E31" s="21">
        <v>6.788656190744681</v>
      </c>
      <c r="F31" s="21">
        <v>7.2657567328632728</v>
      </c>
      <c r="G31" s="21">
        <v>7.5414422975398585</v>
      </c>
      <c r="H31" s="21">
        <v>8.6931177436969769</v>
      </c>
      <c r="I31" s="21">
        <v>9.027792939327119</v>
      </c>
      <c r="J31" s="22">
        <v>7.824814953700419</v>
      </c>
      <c r="K31" s="22">
        <v>6.18</v>
      </c>
      <c r="L31" s="22">
        <v>6.1205734542684596</v>
      </c>
      <c r="M31" s="22">
        <v>7.177593330651943</v>
      </c>
      <c r="N31" s="22">
        <v>6.0921757702249089</v>
      </c>
      <c r="O31" s="22"/>
      <c r="P31" s="22"/>
      <c r="Q31" s="22"/>
      <c r="R31" s="22"/>
      <c r="S31" s="22"/>
    </row>
    <row r="32" spans="2:19" ht="15" customHeight="1" x14ac:dyDescent="0.25">
      <c r="B32" s="21">
        <v>3.7501438425843237</v>
      </c>
      <c r="C32" s="21">
        <v>3.9518698115280197</v>
      </c>
      <c r="D32" s="21">
        <v>2.6692402251504239</v>
      </c>
      <c r="E32" s="21">
        <v>4.191499166493986</v>
      </c>
      <c r="F32" s="21">
        <v>2.9216588377098218</v>
      </c>
      <c r="G32" s="21">
        <v>3.6785675714929447</v>
      </c>
      <c r="H32" s="21">
        <v>2.9868344587939801</v>
      </c>
      <c r="I32" s="21">
        <v>4.1045776186846883</v>
      </c>
      <c r="J32" s="22">
        <v>3.4585554708892485</v>
      </c>
      <c r="K32" s="22">
        <v>3.29</v>
      </c>
      <c r="L32" s="22">
        <v>2.9745700177060033</v>
      </c>
      <c r="M32" s="22">
        <v>3.8057991730266987</v>
      </c>
      <c r="N32" s="22">
        <v>3.1891522211736474</v>
      </c>
      <c r="O32" s="22"/>
      <c r="P32" s="22"/>
      <c r="Q32" s="22"/>
      <c r="R32" s="22"/>
      <c r="S32" s="22"/>
    </row>
    <row r="33" spans="1:19" ht="15" customHeight="1" x14ac:dyDescent="0.25">
      <c r="B33" s="21">
        <v>6.5628930537576782</v>
      </c>
      <c r="C33" s="21">
        <v>6.0090867105827455</v>
      </c>
      <c r="D33" s="21">
        <v>5.8803716918911606</v>
      </c>
      <c r="E33" s="21">
        <v>5.1046840480098972</v>
      </c>
      <c r="F33" s="21">
        <v>5.7879701194482456</v>
      </c>
      <c r="G33" s="21">
        <v>5.0800621454162913</v>
      </c>
      <c r="H33" s="21">
        <v>5.8125281226453529</v>
      </c>
      <c r="I33" s="21">
        <v>5.9532752241692677</v>
      </c>
      <c r="J33" s="22">
        <v>5.1118617954365195</v>
      </c>
      <c r="K33" s="22">
        <v>4.8</v>
      </c>
      <c r="L33" s="22">
        <v>4.7700321006619042</v>
      </c>
      <c r="M33" s="22">
        <v>5.6053235294271948</v>
      </c>
      <c r="N33" s="22">
        <v>5.3875239238547632</v>
      </c>
      <c r="O33" s="22"/>
      <c r="P33" s="22"/>
      <c r="Q33" s="22"/>
      <c r="R33" s="22"/>
      <c r="S33" s="22"/>
    </row>
    <row r="34" spans="1:19" ht="15" customHeight="1" x14ac:dyDescent="0.25">
      <c r="B34" s="21">
        <v>3.2019209362400955</v>
      </c>
      <c r="C34" s="21">
        <v>4.1406139304988345</v>
      </c>
      <c r="D34" s="21">
        <v>3.4335709119054969</v>
      </c>
      <c r="E34" s="21">
        <v>4.3833483388897037</v>
      </c>
      <c r="F34" s="21">
        <v>2.1272944106813592</v>
      </c>
      <c r="G34" s="21">
        <v>4.4301797589886407</v>
      </c>
      <c r="H34" s="21">
        <v>3.6196112072847693</v>
      </c>
      <c r="I34" s="21">
        <v>5.547144445079061</v>
      </c>
      <c r="J34" s="22">
        <v>3.7803207814923598</v>
      </c>
      <c r="K34" s="22">
        <v>2.72</v>
      </c>
      <c r="L34" s="22">
        <v>3.1363956342235273</v>
      </c>
      <c r="M34" s="22">
        <v>3.3009191199436949</v>
      </c>
      <c r="N34" s="22">
        <v>2.7897837983620688</v>
      </c>
      <c r="O34" s="22"/>
      <c r="P34" s="22"/>
      <c r="Q34" s="22"/>
      <c r="R34" s="22"/>
      <c r="S34" s="22"/>
    </row>
    <row r="35" spans="1:19" ht="15" customHeight="1" x14ac:dyDescent="0.25">
      <c r="B35" s="21">
        <v>4.9243069255529024</v>
      </c>
      <c r="C35" s="21">
        <v>4.4713553795994407</v>
      </c>
      <c r="D35" s="21">
        <v>4.509688117113881</v>
      </c>
      <c r="E35" s="21">
        <v>4.152560602991147</v>
      </c>
      <c r="F35" s="21">
        <v>2.4400596954150924</v>
      </c>
      <c r="G35" s="21">
        <v>4.1833314668757096</v>
      </c>
      <c r="H35" s="21">
        <v>3.0570474071743705</v>
      </c>
      <c r="I35" s="21">
        <v>4.654607677273324</v>
      </c>
      <c r="J35" s="22">
        <v>3.878757973880107</v>
      </c>
      <c r="K35" s="22">
        <v>2.76</v>
      </c>
      <c r="L35" s="22">
        <v>3.6477460881295727</v>
      </c>
      <c r="M35" s="22">
        <v>4.281025109261984</v>
      </c>
      <c r="N35" s="22">
        <v>3.6232617549948185</v>
      </c>
      <c r="O35" s="22"/>
      <c r="P35" s="22"/>
      <c r="Q35" s="22"/>
      <c r="R35" s="22"/>
      <c r="S35" s="22"/>
    </row>
    <row r="36" spans="1:19" ht="15" customHeight="1" x14ac:dyDescent="0.25">
      <c r="B36" s="21">
        <v>2.1029521818128885</v>
      </c>
      <c r="C36" s="21">
        <v>2.1571967559099288</v>
      </c>
      <c r="D36" s="21">
        <v>2.0180440032197478</v>
      </c>
      <c r="E36" s="21">
        <v>2.3517027287342409</v>
      </c>
      <c r="F36" s="21">
        <v>1.5974350480179387</v>
      </c>
      <c r="G36" s="21">
        <v>2.0789026470713918</v>
      </c>
      <c r="H36" s="21">
        <v>1.8062123577100211</v>
      </c>
      <c r="I36" s="21">
        <v>3.3483145702936832</v>
      </c>
      <c r="J36" s="22">
        <v>2.7155436465070166</v>
      </c>
      <c r="K36" s="22">
        <v>3.33</v>
      </c>
      <c r="L36" s="22">
        <v>2.9811163760395032</v>
      </c>
      <c r="M36" s="22">
        <v>3.2117225269541341</v>
      </c>
      <c r="N36" s="22">
        <v>2.4490558982987474</v>
      </c>
      <c r="O36" s="22"/>
      <c r="P36" s="22"/>
      <c r="Q36" s="22"/>
      <c r="R36" s="22"/>
      <c r="S36" s="22"/>
    </row>
    <row r="37" spans="1:19" ht="15" customHeight="1" x14ac:dyDescent="0.25">
      <c r="B37" s="21">
        <v>7.585786473516487</v>
      </c>
      <c r="C37" s="21">
        <v>7.7113241359179181</v>
      </c>
      <c r="D37" s="21">
        <v>6.9670923106014264</v>
      </c>
      <c r="E37" s="21">
        <v>9.9132523129974981</v>
      </c>
      <c r="F37" s="21">
        <v>6.5931122764319205</v>
      </c>
      <c r="G37" s="21">
        <v>10.509085175753826</v>
      </c>
      <c r="H37" s="21">
        <v>6.7216928061924799</v>
      </c>
      <c r="I37" s="21">
        <v>9.9271373747179474</v>
      </c>
      <c r="J37" s="22">
        <v>6.9768742065380582</v>
      </c>
      <c r="K37" s="22">
        <v>7.05</v>
      </c>
      <c r="L37" s="22">
        <v>7.768089787130025</v>
      </c>
      <c r="M37" s="22">
        <v>9.2872805158548513</v>
      </c>
      <c r="N37" s="22">
        <v>7.376316736901269</v>
      </c>
      <c r="O37" s="22"/>
      <c r="P37" s="22"/>
      <c r="Q37" s="22"/>
      <c r="R37" s="22"/>
      <c r="S37" s="22"/>
    </row>
    <row r="38" spans="1:19" ht="15" customHeight="1" x14ac:dyDescent="0.25">
      <c r="B38" s="21">
        <v>5.4973948536010715</v>
      </c>
      <c r="C38" s="21">
        <v>4.8232762083560603</v>
      </c>
      <c r="D38" s="21">
        <v>5.5021438381744012</v>
      </c>
      <c r="E38" s="21">
        <v>3.8030298225027224</v>
      </c>
      <c r="F38" s="21">
        <v>5.6492560154208817</v>
      </c>
      <c r="G38" s="21">
        <v>5.2932062869675018</v>
      </c>
      <c r="H38" s="21">
        <v>5.5551059574320494</v>
      </c>
      <c r="I38" s="21">
        <v>6.0471066061008445</v>
      </c>
      <c r="J38" s="22">
        <v>3.4311813551753181</v>
      </c>
      <c r="K38" s="22">
        <v>4.01</v>
      </c>
      <c r="L38" s="22">
        <v>4.8192489948305575</v>
      </c>
      <c r="M38" s="22">
        <v>5.330171957902567</v>
      </c>
      <c r="N38" s="22">
        <v>4.6548134945201474</v>
      </c>
      <c r="O38" s="22"/>
      <c r="P38" s="22"/>
      <c r="Q38" s="22"/>
      <c r="R38" s="22"/>
      <c r="S38" s="22"/>
    </row>
    <row r="39" spans="1:19" ht="15" customHeight="1" x14ac:dyDescent="0.25">
      <c r="B39" s="21">
        <v>6.565075689241195</v>
      </c>
      <c r="C39" s="21">
        <v>5.4243210074749726</v>
      </c>
      <c r="D39" s="21">
        <v>4.3616198567857829</v>
      </c>
      <c r="E39" s="21">
        <v>4.401711333462738</v>
      </c>
      <c r="F39" s="21">
        <v>3.697017711248519</v>
      </c>
      <c r="G39" s="21">
        <v>5.0167660582695826</v>
      </c>
      <c r="H39" s="21">
        <v>4.6111333148619922</v>
      </c>
      <c r="I39" s="21">
        <v>8.0769277261353611</v>
      </c>
      <c r="J39" s="22">
        <v>5.732845769344376</v>
      </c>
      <c r="K39" s="22">
        <v>7.46</v>
      </c>
      <c r="L39" s="22">
        <v>7.5190557149034136</v>
      </c>
      <c r="M39" s="22">
        <v>6.4932470416606654</v>
      </c>
      <c r="N39" s="22">
        <v>5.6660276871834014</v>
      </c>
      <c r="O39" s="22"/>
      <c r="P39" s="22"/>
      <c r="Q39" s="22"/>
      <c r="R39" s="22"/>
      <c r="S39" s="22"/>
    </row>
    <row r="40" spans="1:19" ht="15" customHeight="1" x14ac:dyDescent="0.25">
      <c r="B40" s="21">
        <v>3.0290040428947358</v>
      </c>
      <c r="C40" s="21">
        <v>3.7053191537624492</v>
      </c>
      <c r="D40" s="21">
        <v>2.9052358291765259</v>
      </c>
      <c r="E40" s="21">
        <v>3.1548900827328925</v>
      </c>
      <c r="F40" s="21">
        <v>3.4819393379632095</v>
      </c>
      <c r="G40" s="21">
        <v>3.4431110020637412</v>
      </c>
      <c r="H40" s="21">
        <v>3.7206638949784403</v>
      </c>
      <c r="I40" s="21">
        <v>3.9877837704405135</v>
      </c>
      <c r="J40" s="22">
        <v>2.9674843387870307</v>
      </c>
      <c r="K40" s="22">
        <v>3.35</v>
      </c>
      <c r="L40" s="22">
        <v>3.9609250007697314</v>
      </c>
      <c r="M40" s="22">
        <v>3.6174561404006376</v>
      </c>
      <c r="N40" s="22">
        <v>2.9067462567904916</v>
      </c>
      <c r="O40" s="22"/>
      <c r="P40" s="22"/>
      <c r="Q40" s="22"/>
      <c r="R40" s="22"/>
      <c r="S40" s="22"/>
    </row>
    <row r="41" spans="1:19" s="9" customFormat="1" ht="15" customHeight="1" x14ac:dyDescent="0.25">
      <c r="B41" s="24">
        <v>6.3682834581267995</v>
      </c>
      <c r="C41" s="24">
        <v>6.1283957459596863</v>
      </c>
      <c r="D41" s="24">
        <v>5.8787586889001169</v>
      </c>
      <c r="E41" s="24">
        <v>6.1669364036480276</v>
      </c>
      <c r="F41" s="24">
        <v>5.7031923149192112</v>
      </c>
      <c r="G41" s="24">
        <v>5.9446383545169681</v>
      </c>
      <c r="H41" s="24">
        <v>5.8103466342131327</v>
      </c>
      <c r="I41" s="24">
        <v>6.1781505986177274</v>
      </c>
      <c r="J41" s="24">
        <v>5.501738209847935</v>
      </c>
      <c r="K41" s="25">
        <v>5.61</v>
      </c>
      <c r="L41" s="25">
        <v>5.325409056130229</v>
      </c>
      <c r="M41" s="25">
        <v>5.4975574239209273</v>
      </c>
      <c r="N41" s="25">
        <v>5.1301405275243788</v>
      </c>
      <c r="O41" s="26"/>
      <c r="P41" s="26"/>
      <c r="Q41" s="26"/>
      <c r="R41" s="26"/>
      <c r="S41" s="26"/>
    </row>
    <row r="42" spans="1:19" s="10" customFormat="1" ht="15" customHeight="1" x14ac:dyDescent="0.25">
      <c r="A42" s="6" t="s">
        <v>72</v>
      </c>
      <c r="B42" s="8"/>
      <c r="C42" s="8"/>
      <c r="D42" s="8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9" s="9" customFormat="1" ht="15" customHeight="1" x14ac:dyDescent="0.25">
      <c r="A43" s="6" t="s">
        <v>73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9" s="9" customFormat="1" ht="15" customHeight="1" x14ac:dyDescent="0.25">
      <c r="A44" s="6" t="s">
        <v>74</v>
      </c>
      <c r="B44" s="8"/>
      <c r="C44" s="8"/>
      <c r="D44" s="8"/>
    </row>
    <row r="45" spans="1:19" s="11" customFormat="1" ht="15" customHeight="1" x14ac:dyDescent="0.25">
      <c r="A45" s="6" t="s">
        <v>75</v>
      </c>
      <c r="B45" s="8"/>
      <c r="C45" s="8"/>
      <c r="D45" s="8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9" ht="15" customHeight="1" x14ac:dyDescent="0.25">
      <c r="A46" s="6" t="s">
        <v>76</v>
      </c>
      <c r="B46" s="7"/>
      <c r="C46" s="7"/>
      <c r="D46" s="7"/>
      <c r="E46" s="11"/>
      <c r="F46" s="11"/>
      <c r="G46" s="11"/>
      <c r="H46" s="11"/>
      <c r="I46" s="11"/>
      <c r="J46" s="11"/>
      <c r="K46" s="11"/>
      <c r="L46" s="11"/>
      <c r="M46" s="11"/>
      <c r="N46" s="11"/>
    </row>
  </sheetData>
  <mergeCells count="11">
    <mergeCell ref="A1:S2"/>
    <mergeCell ref="R5:S5"/>
    <mergeCell ref="B5:C5"/>
    <mergeCell ref="D5:E5"/>
    <mergeCell ref="F5:G5"/>
    <mergeCell ref="A5:A6"/>
    <mergeCell ref="H5:I5"/>
    <mergeCell ref="J5:K5"/>
    <mergeCell ref="L5:M5"/>
    <mergeCell ref="N5:O5"/>
    <mergeCell ref="P5:Q5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41"/>
  <sheetViews>
    <sheetView workbookViewId="0">
      <selection activeCell="A16" sqref="A16"/>
    </sheetView>
  </sheetViews>
  <sheetFormatPr defaultRowHeight="15" x14ac:dyDescent="0.25"/>
  <cols>
    <col min="1" max="1" width="23.5703125" customWidth="1"/>
    <col min="2" max="19" width="10.42578125" customWidth="1"/>
  </cols>
  <sheetData>
    <row r="5" spans="1:19" x14ac:dyDescent="0.25">
      <c r="A5" s="64" t="s">
        <v>0</v>
      </c>
      <c r="B5" s="63">
        <v>2012</v>
      </c>
      <c r="C5" s="63"/>
      <c r="D5" s="63">
        <v>2013</v>
      </c>
      <c r="E5" s="63"/>
      <c r="F5" s="63">
        <v>2014</v>
      </c>
      <c r="G5" s="63"/>
      <c r="H5" s="63">
        <v>2015</v>
      </c>
      <c r="I5" s="63"/>
      <c r="J5" s="63">
        <v>2016</v>
      </c>
      <c r="K5" s="63"/>
      <c r="L5" s="63">
        <v>2017</v>
      </c>
      <c r="M5" s="63"/>
      <c r="N5" s="63">
        <v>2018</v>
      </c>
      <c r="O5" s="63"/>
      <c r="P5" s="63">
        <v>2019</v>
      </c>
      <c r="Q5" s="63"/>
      <c r="R5" s="63">
        <v>2020</v>
      </c>
      <c r="S5" s="63"/>
    </row>
    <row r="6" spans="1:19" ht="25.5" x14ac:dyDescent="0.25">
      <c r="A6" s="64"/>
      <c r="B6" s="28" t="s">
        <v>92</v>
      </c>
      <c r="C6" s="28" t="s">
        <v>93</v>
      </c>
      <c r="D6" s="28" t="s">
        <v>94</v>
      </c>
      <c r="E6" s="28" t="s">
        <v>95</v>
      </c>
      <c r="F6" s="28" t="s">
        <v>96</v>
      </c>
      <c r="G6" s="28" t="s">
        <v>97</v>
      </c>
      <c r="H6" s="28" t="s">
        <v>98</v>
      </c>
      <c r="I6" s="28" t="s">
        <v>99</v>
      </c>
      <c r="J6" s="28" t="s">
        <v>100</v>
      </c>
      <c r="K6" s="28" t="s">
        <v>101</v>
      </c>
      <c r="L6" s="28" t="s">
        <v>102</v>
      </c>
      <c r="M6" s="28" t="s">
        <v>103</v>
      </c>
      <c r="N6" s="28" t="s">
        <v>104</v>
      </c>
      <c r="O6" s="28" t="s">
        <v>106</v>
      </c>
      <c r="P6" s="28" t="s">
        <v>107</v>
      </c>
      <c r="Q6" s="28" t="s">
        <v>105</v>
      </c>
      <c r="R6" s="28" t="s">
        <v>108</v>
      </c>
      <c r="S6" s="28" t="s">
        <v>109</v>
      </c>
    </row>
    <row r="7" spans="1:19" x14ac:dyDescent="0.25">
      <c r="A7" s="29" t="s">
        <v>37</v>
      </c>
      <c r="B7" s="32">
        <v>2087721</v>
      </c>
      <c r="C7" s="32">
        <v>1988483</v>
      </c>
      <c r="D7" s="32">
        <v>2134506</v>
      </c>
      <c r="E7" s="32">
        <v>2050076</v>
      </c>
      <c r="F7" s="32">
        <v>2173404</v>
      </c>
      <c r="G7" s="32">
        <v>2123312</v>
      </c>
      <c r="H7" s="32">
        <v>2261468</v>
      </c>
      <c r="I7" s="32">
        <v>2182824</v>
      </c>
      <c r="J7" s="32">
        <v>2234960</v>
      </c>
      <c r="K7" s="32">
        <v>2257943</v>
      </c>
      <c r="L7" s="32">
        <v>2330206</v>
      </c>
      <c r="M7" s="32">
        <v>2288777</v>
      </c>
      <c r="N7" s="32">
        <v>2354247</v>
      </c>
      <c r="O7" s="30"/>
      <c r="P7" s="30"/>
      <c r="Q7" s="30"/>
      <c r="R7" s="30"/>
      <c r="S7" s="30"/>
    </row>
    <row r="8" spans="1:19" x14ac:dyDescent="0.25">
      <c r="A8" s="29" t="s">
        <v>38</v>
      </c>
      <c r="B8" s="32">
        <v>6684237</v>
      </c>
      <c r="C8" s="32">
        <v>6274874</v>
      </c>
      <c r="D8" s="32">
        <v>6625443</v>
      </c>
      <c r="E8" s="32">
        <v>6500750</v>
      </c>
      <c r="F8" s="32">
        <v>6766333</v>
      </c>
      <c r="G8" s="32">
        <v>6272083</v>
      </c>
      <c r="H8" s="32">
        <v>6592606</v>
      </c>
      <c r="I8" s="32">
        <v>6391098</v>
      </c>
      <c r="J8" s="32">
        <v>6593513</v>
      </c>
      <c r="K8" s="32">
        <v>6362909</v>
      </c>
      <c r="L8" s="32">
        <v>6716499</v>
      </c>
      <c r="M8" s="32">
        <v>6743277</v>
      </c>
      <c r="N8" s="32">
        <v>7227154</v>
      </c>
      <c r="O8" s="30"/>
      <c r="P8" s="30"/>
      <c r="Q8" s="30"/>
      <c r="R8" s="30"/>
      <c r="S8" s="30"/>
    </row>
    <row r="9" spans="1:19" x14ac:dyDescent="0.25">
      <c r="A9" s="29" t="s">
        <v>39</v>
      </c>
      <c r="B9" s="32">
        <v>2406659</v>
      </c>
      <c r="C9" s="32">
        <v>2234007</v>
      </c>
      <c r="D9" s="32">
        <v>2455354</v>
      </c>
      <c r="E9" s="32">
        <v>2216687</v>
      </c>
      <c r="F9" s="32">
        <v>2502702</v>
      </c>
      <c r="G9" s="32">
        <v>2331993</v>
      </c>
      <c r="H9" s="32">
        <v>2480828</v>
      </c>
      <c r="I9" s="32">
        <v>2346163</v>
      </c>
      <c r="J9" s="32">
        <v>2577041</v>
      </c>
      <c r="K9" s="32">
        <v>2473814</v>
      </c>
      <c r="L9" s="32">
        <v>2617874</v>
      </c>
      <c r="M9" s="32">
        <v>2483675</v>
      </c>
      <c r="N9" s="32">
        <v>2742269</v>
      </c>
      <c r="O9" s="30"/>
      <c r="P9" s="30"/>
      <c r="Q9" s="30"/>
      <c r="R9" s="30"/>
      <c r="S9" s="30"/>
    </row>
    <row r="10" spans="1:19" x14ac:dyDescent="0.25">
      <c r="A10" s="29" t="s">
        <v>40</v>
      </c>
      <c r="B10" s="32">
        <v>2620013</v>
      </c>
      <c r="C10" s="32">
        <v>2509501</v>
      </c>
      <c r="D10" s="32">
        <v>2811434</v>
      </c>
      <c r="E10" s="32">
        <v>2623310</v>
      </c>
      <c r="F10" s="32">
        <v>2801165</v>
      </c>
      <c r="G10" s="32">
        <v>2695247</v>
      </c>
      <c r="H10" s="32">
        <v>2974014</v>
      </c>
      <c r="I10" s="32">
        <v>2771349</v>
      </c>
      <c r="J10" s="32">
        <v>2978238</v>
      </c>
      <c r="K10" s="32">
        <v>2987952</v>
      </c>
      <c r="L10" s="32">
        <v>3128108</v>
      </c>
      <c r="M10" s="32">
        <v>2965585</v>
      </c>
      <c r="N10" s="32">
        <v>3295969</v>
      </c>
      <c r="O10" s="30"/>
      <c r="P10" s="30"/>
      <c r="Q10" s="30"/>
      <c r="R10" s="30"/>
      <c r="S10" s="30"/>
    </row>
    <row r="11" spans="1:19" x14ac:dyDescent="0.25">
      <c r="A11" s="29" t="s">
        <v>41</v>
      </c>
      <c r="B11" s="32">
        <v>1554453</v>
      </c>
      <c r="C11" s="32">
        <v>1484033</v>
      </c>
      <c r="D11" s="32">
        <v>1591103</v>
      </c>
      <c r="E11" s="32">
        <v>1467007</v>
      </c>
      <c r="F11" s="32">
        <v>1570329</v>
      </c>
      <c r="G11" s="32">
        <v>1570822</v>
      </c>
      <c r="H11" s="32">
        <v>1692417</v>
      </c>
      <c r="I11" s="32">
        <v>1620752</v>
      </c>
      <c r="J11" s="32">
        <v>1696250</v>
      </c>
      <c r="K11" s="32">
        <v>1692193</v>
      </c>
      <c r="L11" s="32">
        <v>1792278</v>
      </c>
      <c r="M11" s="32">
        <v>1724633</v>
      </c>
      <c r="N11" s="32">
        <v>1846430</v>
      </c>
      <c r="O11" s="30"/>
      <c r="P11" s="30"/>
      <c r="Q11" s="30"/>
      <c r="R11" s="30"/>
      <c r="S11" s="30"/>
    </row>
    <row r="12" spans="1:19" x14ac:dyDescent="0.25">
      <c r="A12" s="29" t="s">
        <v>42</v>
      </c>
      <c r="B12" s="32">
        <v>3959627</v>
      </c>
      <c r="C12" s="32">
        <v>3796829</v>
      </c>
      <c r="D12" s="32">
        <v>3951261</v>
      </c>
      <c r="E12" s="32">
        <v>3704132</v>
      </c>
      <c r="F12" s="32">
        <v>4022138</v>
      </c>
      <c r="G12" s="32">
        <v>3885674</v>
      </c>
      <c r="H12" s="32">
        <v>4017862</v>
      </c>
      <c r="I12" s="32">
        <v>3934787</v>
      </c>
      <c r="J12" s="32">
        <v>4053706</v>
      </c>
      <c r="K12" s="32">
        <v>4178794</v>
      </c>
      <c r="L12" s="32">
        <v>4244369</v>
      </c>
      <c r="M12" s="32">
        <v>4123669</v>
      </c>
      <c r="N12" s="32">
        <v>4368478</v>
      </c>
      <c r="O12" s="30"/>
      <c r="P12" s="30"/>
      <c r="Q12" s="30"/>
      <c r="R12" s="30"/>
      <c r="S12" s="30"/>
    </row>
    <row r="13" spans="1:19" x14ac:dyDescent="0.25">
      <c r="A13" s="29" t="s">
        <v>43</v>
      </c>
      <c r="B13" s="32">
        <v>930429</v>
      </c>
      <c r="C13" s="32">
        <v>885815</v>
      </c>
      <c r="D13" s="32">
        <v>947331</v>
      </c>
      <c r="E13" s="32">
        <v>872233</v>
      </c>
      <c r="F13" s="32">
        <v>968159</v>
      </c>
      <c r="G13" s="32">
        <v>900054</v>
      </c>
      <c r="H13" s="32">
        <v>975170</v>
      </c>
      <c r="I13" s="32">
        <v>951007</v>
      </c>
      <c r="J13" s="32">
        <v>999861</v>
      </c>
      <c r="K13" s="32">
        <v>997913</v>
      </c>
      <c r="L13" s="32">
        <v>1033581</v>
      </c>
      <c r="M13" s="32">
        <v>969255</v>
      </c>
      <c r="N13" s="32">
        <v>1033401</v>
      </c>
      <c r="O13" s="30"/>
      <c r="P13" s="30"/>
      <c r="Q13" s="30"/>
      <c r="R13" s="30"/>
      <c r="S13" s="30"/>
    </row>
    <row r="14" spans="1:19" x14ac:dyDescent="0.25">
      <c r="A14" s="29" t="s">
        <v>44</v>
      </c>
      <c r="B14" s="32">
        <v>3991191</v>
      </c>
      <c r="C14" s="32">
        <v>3709599</v>
      </c>
      <c r="D14" s="32">
        <v>3969616</v>
      </c>
      <c r="E14" s="32">
        <v>3681084</v>
      </c>
      <c r="F14" s="32">
        <v>4029056</v>
      </c>
      <c r="G14" s="32">
        <v>3857936</v>
      </c>
      <c r="H14" s="32">
        <v>4060696</v>
      </c>
      <c r="I14" s="32">
        <v>3832108</v>
      </c>
      <c r="J14" s="32">
        <v>4038314</v>
      </c>
      <c r="K14" s="32">
        <v>4121668</v>
      </c>
      <c r="L14" s="32">
        <v>4271193</v>
      </c>
      <c r="M14" s="32">
        <v>4072487</v>
      </c>
      <c r="N14" s="32">
        <v>4395899</v>
      </c>
      <c r="O14" s="30"/>
      <c r="P14" s="30"/>
      <c r="Q14" s="30"/>
      <c r="R14" s="30"/>
      <c r="S14" s="30"/>
    </row>
    <row r="15" spans="1:19" x14ac:dyDescent="0.25">
      <c r="A15" s="29" t="s">
        <v>45</v>
      </c>
      <c r="B15" s="32">
        <v>614450</v>
      </c>
      <c r="C15" s="32">
        <v>606298</v>
      </c>
      <c r="D15" s="32">
        <v>660857</v>
      </c>
      <c r="E15" s="32">
        <v>620270</v>
      </c>
      <c r="F15" s="32">
        <v>640900</v>
      </c>
      <c r="G15" s="32">
        <v>636959</v>
      </c>
      <c r="H15" s="32">
        <v>691928</v>
      </c>
      <c r="I15" s="32">
        <v>665842</v>
      </c>
      <c r="J15" s="32">
        <v>687648</v>
      </c>
      <c r="K15" s="32">
        <v>705173</v>
      </c>
      <c r="L15" s="32">
        <v>728489</v>
      </c>
      <c r="M15" s="32">
        <v>699017</v>
      </c>
      <c r="N15" s="32">
        <v>756940</v>
      </c>
      <c r="O15" s="30"/>
      <c r="P15" s="30"/>
      <c r="Q15" s="30"/>
      <c r="R15" s="30"/>
      <c r="S15" s="30"/>
    </row>
    <row r="16" spans="1:19" x14ac:dyDescent="0.25">
      <c r="A16" s="29" t="s">
        <v>46</v>
      </c>
      <c r="B16" s="32">
        <v>861619</v>
      </c>
      <c r="C16" s="32">
        <v>844409</v>
      </c>
      <c r="D16" s="32">
        <v>902650</v>
      </c>
      <c r="E16" s="32">
        <v>854150</v>
      </c>
      <c r="F16" s="32">
        <v>892035</v>
      </c>
      <c r="G16" s="32">
        <v>878415</v>
      </c>
      <c r="H16" s="32">
        <v>895443</v>
      </c>
      <c r="I16" s="32">
        <v>891988</v>
      </c>
      <c r="J16" s="32">
        <v>912904</v>
      </c>
      <c r="K16" s="32">
        <v>931435</v>
      </c>
      <c r="L16" s="32">
        <v>1053415</v>
      </c>
      <c r="M16" s="32">
        <v>966091</v>
      </c>
      <c r="N16" s="32">
        <v>1065553</v>
      </c>
      <c r="O16" s="30"/>
      <c r="P16" s="30"/>
      <c r="Q16" s="30"/>
      <c r="R16" s="30"/>
      <c r="S16" s="30"/>
    </row>
    <row r="17" spans="1:19" x14ac:dyDescent="0.25">
      <c r="A17" s="29" t="s">
        <v>47</v>
      </c>
      <c r="B17" s="32">
        <v>5258909</v>
      </c>
      <c r="C17" s="32">
        <v>5339994</v>
      </c>
      <c r="D17" s="32">
        <v>5127483</v>
      </c>
      <c r="E17" s="32">
        <v>5108943</v>
      </c>
      <c r="F17" s="32">
        <v>5189276</v>
      </c>
      <c r="G17" s="32">
        <v>5063479</v>
      </c>
      <c r="H17" s="32">
        <v>5548434</v>
      </c>
      <c r="I17" s="32">
        <v>5092219</v>
      </c>
      <c r="J17" s="32">
        <v>5310773</v>
      </c>
      <c r="K17" s="32">
        <v>5178839</v>
      </c>
      <c r="L17" s="32">
        <v>5461868</v>
      </c>
      <c r="M17" s="32">
        <v>4856116</v>
      </c>
      <c r="N17" s="32">
        <v>5429203</v>
      </c>
      <c r="O17" s="30"/>
      <c r="P17" s="30"/>
      <c r="Q17" s="30"/>
      <c r="R17" s="30"/>
      <c r="S17" s="30"/>
    </row>
    <row r="18" spans="1:19" x14ac:dyDescent="0.25">
      <c r="A18" s="29" t="s">
        <v>48</v>
      </c>
      <c r="B18" s="32">
        <v>20409725</v>
      </c>
      <c r="C18" s="32">
        <v>20474894</v>
      </c>
      <c r="D18" s="32">
        <v>20740691</v>
      </c>
      <c r="E18" s="32">
        <v>20620610</v>
      </c>
      <c r="F18" s="32">
        <v>21287374</v>
      </c>
      <c r="G18" s="32">
        <v>21006139</v>
      </c>
      <c r="H18" s="32">
        <v>22332813</v>
      </c>
      <c r="I18" s="32">
        <v>20586356</v>
      </c>
      <c r="J18" s="32">
        <v>22176819</v>
      </c>
      <c r="K18" s="32">
        <v>21075899</v>
      </c>
      <c r="L18" s="32">
        <v>22644325</v>
      </c>
      <c r="M18" s="32">
        <v>22391003</v>
      </c>
      <c r="N18" s="32">
        <v>22773882</v>
      </c>
      <c r="O18" s="30"/>
      <c r="P18" s="30"/>
      <c r="Q18" s="30"/>
      <c r="R18" s="30"/>
      <c r="S18" s="30"/>
    </row>
    <row r="19" spans="1:19" x14ac:dyDescent="0.25">
      <c r="A19" s="29" t="s">
        <v>49</v>
      </c>
      <c r="B19" s="32">
        <v>17430985</v>
      </c>
      <c r="C19" s="32">
        <v>17513488</v>
      </c>
      <c r="D19" s="32">
        <v>17406022</v>
      </c>
      <c r="E19" s="32">
        <v>17524022</v>
      </c>
      <c r="F19" s="32">
        <v>17716419</v>
      </c>
      <c r="G19" s="32">
        <v>17547026</v>
      </c>
      <c r="H19" s="32">
        <v>18292642</v>
      </c>
      <c r="I19" s="32">
        <v>17298925</v>
      </c>
      <c r="J19" s="32">
        <v>17914518</v>
      </c>
      <c r="K19" s="32">
        <v>17312466</v>
      </c>
      <c r="L19" s="32">
        <v>18199067</v>
      </c>
      <c r="M19" s="32">
        <v>18010612</v>
      </c>
      <c r="N19" s="32">
        <v>18234221</v>
      </c>
      <c r="O19" s="30"/>
      <c r="P19" s="30"/>
      <c r="Q19" s="30"/>
      <c r="R19" s="30"/>
      <c r="S19" s="30"/>
    </row>
    <row r="20" spans="1:19" x14ac:dyDescent="0.25">
      <c r="A20" s="29" t="s">
        <v>50</v>
      </c>
      <c r="B20" s="32">
        <v>1957709</v>
      </c>
      <c r="C20" s="32">
        <v>1983542</v>
      </c>
      <c r="D20" s="32">
        <v>1951777</v>
      </c>
      <c r="E20" s="32">
        <v>1949243</v>
      </c>
      <c r="F20" s="32">
        <v>2032896</v>
      </c>
      <c r="G20" s="32">
        <v>2023461</v>
      </c>
      <c r="H20" s="32">
        <v>2098080</v>
      </c>
      <c r="I20" s="32">
        <v>1971463</v>
      </c>
      <c r="J20" s="32">
        <v>2096865</v>
      </c>
      <c r="K20" s="32">
        <v>2099436</v>
      </c>
      <c r="L20" s="32">
        <v>2115969</v>
      </c>
      <c r="M20" s="32">
        <v>2117187</v>
      </c>
      <c r="N20" s="32">
        <v>2142046</v>
      </c>
      <c r="O20" s="30"/>
      <c r="P20" s="30"/>
      <c r="Q20" s="30"/>
      <c r="R20" s="30"/>
      <c r="S20" s="30"/>
    </row>
    <row r="21" spans="1:19" x14ac:dyDescent="0.25">
      <c r="A21" s="29" t="s">
        <v>51</v>
      </c>
      <c r="B21" s="32">
        <v>20023950</v>
      </c>
      <c r="C21" s="32">
        <v>20167517</v>
      </c>
      <c r="D21" s="32">
        <v>20396152</v>
      </c>
      <c r="E21" s="32">
        <v>20432453</v>
      </c>
      <c r="F21" s="32">
        <v>20717774</v>
      </c>
      <c r="G21" s="32">
        <v>20149998</v>
      </c>
      <c r="H21" s="32">
        <v>20692409</v>
      </c>
      <c r="I21" s="32">
        <v>20274681</v>
      </c>
      <c r="J21" s="32">
        <v>20497992</v>
      </c>
      <c r="K21" s="32">
        <v>19953846</v>
      </c>
      <c r="L21" s="32">
        <v>20890046</v>
      </c>
      <c r="M21" s="32">
        <v>20937716</v>
      </c>
      <c r="N21" s="32">
        <v>21004695</v>
      </c>
      <c r="O21" s="30"/>
      <c r="P21" s="30"/>
      <c r="Q21" s="30"/>
      <c r="R21" s="30"/>
      <c r="S21" s="30"/>
    </row>
    <row r="22" spans="1:19" x14ac:dyDescent="0.25">
      <c r="A22" s="29" t="s">
        <v>52</v>
      </c>
      <c r="B22" s="32">
        <v>5439242</v>
      </c>
      <c r="C22" s="32">
        <v>5177151</v>
      </c>
      <c r="D22" s="32">
        <v>5523481</v>
      </c>
      <c r="E22" s="32">
        <v>5181796</v>
      </c>
      <c r="F22" s="32">
        <v>5479092</v>
      </c>
      <c r="G22" s="32">
        <v>5338045</v>
      </c>
      <c r="H22" s="32">
        <v>5697006</v>
      </c>
      <c r="I22" s="32">
        <v>5334843</v>
      </c>
      <c r="J22" s="32">
        <v>5686332</v>
      </c>
      <c r="K22" s="32">
        <v>5587093</v>
      </c>
      <c r="L22" s="32">
        <v>5969276</v>
      </c>
      <c r="M22" s="32">
        <v>5596963</v>
      </c>
      <c r="N22" s="32">
        <v>6088115</v>
      </c>
      <c r="O22" s="30"/>
      <c r="P22" s="30"/>
      <c r="Q22" s="30"/>
      <c r="R22" s="30"/>
      <c r="S22" s="30"/>
    </row>
    <row r="23" spans="1:19" x14ac:dyDescent="0.25">
      <c r="A23" s="29" t="s">
        <v>53</v>
      </c>
      <c r="B23" s="32">
        <v>2294917</v>
      </c>
      <c r="C23" s="32">
        <v>2300705</v>
      </c>
      <c r="D23" s="32">
        <v>2375739</v>
      </c>
      <c r="E23" s="32">
        <v>2283896</v>
      </c>
      <c r="F23" s="32">
        <v>2410422</v>
      </c>
      <c r="G23" s="32">
        <v>2316758</v>
      </c>
      <c r="H23" s="32">
        <v>2458784</v>
      </c>
      <c r="I23" s="32">
        <v>2372015</v>
      </c>
      <c r="J23" s="32">
        <v>2382466</v>
      </c>
      <c r="K23" s="32">
        <v>2463039</v>
      </c>
      <c r="L23" s="32">
        <v>2469104</v>
      </c>
      <c r="M23" s="32">
        <v>2434450</v>
      </c>
      <c r="N23" s="32">
        <v>2607288</v>
      </c>
      <c r="O23" s="30"/>
      <c r="P23" s="30"/>
      <c r="Q23" s="30"/>
      <c r="R23" s="30"/>
      <c r="S23" s="30"/>
    </row>
    <row r="24" spans="1:19" x14ac:dyDescent="0.25">
      <c r="A24" s="29" t="s">
        <v>54</v>
      </c>
      <c r="B24" s="32">
        <v>2213219</v>
      </c>
      <c r="C24" s="32">
        <v>2126849</v>
      </c>
      <c r="D24" s="32">
        <v>2288842</v>
      </c>
      <c r="E24" s="32">
        <v>2146002</v>
      </c>
      <c r="F24" s="32">
        <v>2335181</v>
      </c>
      <c r="G24" s="32">
        <v>2221810</v>
      </c>
      <c r="H24" s="32">
        <v>2410979</v>
      </c>
      <c r="I24" s="32">
        <v>2255879</v>
      </c>
      <c r="J24" s="32">
        <v>2382616</v>
      </c>
      <c r="K24" s="32">
        <v>2464331</v>
      </c>
      <c r="L24" s="32">
        <v>2520674</v>
      </c>
      <c r="M24" s="32">
        <v>2396169</v>
      </c>
      <c r="N24" s="32">
        <v>2459021</v>
      </c>
      <c r="O24" s="30"/>
      <c r="P24" s="30"/>
      <c r="Q24" s="30"/>
      <c r="R24" s="30"/>
      <c r="S24" s="30"/>
    </row>
    <row r="25" spans="1:19" x14ac:dyDescent="0.25">
      <c r="A25" s="29" t="s">
        <v>55</v>
      </c>
      <c r="B25" s="32">
        <v>2295055</v>
      </c>
      <c r="C25" s="32">
        <v>2186713</v>
      </c>
      <c r="D25" s="32">
        <v>2342079</v>
      </c>
      <c r="E25" s="32">
        <v>2175171</v>
      </c>
      <c r="F25" s="32">
        <v>2383116</v>
      </c>
      <c r="G25" s="32">
        <v>2247438</v>
      </c>
      <c r="H25" s="32">
        <v>2405644</v>
      </c>
      <c r="I25" s="32">
        <v>2307737</v>
      </c>
      <c r="J25" s="32">
        <v>2445323</v>
      </c>
      <c r="K25" s="32">
        <v>2353648</v>
      </c>
      <c r="L25" s="32">
        <v>2503057</v>
      </c>
      <c r="M25" s="32">
        <v>2398609</v>
      </c>
      <c r="N25" s="32">
        <v>2559204</v>
      </c>
      <c r="O25" s="30"/>
      <c r="P25" s="30"/>
      <c r="Q25" s="30"/>
      <c r="R25" s="30"/>
      <c r="S25" s="30"/>
    </row>
    <row r="26" spans="1:19" x14ac:dyDescent="0.25">
      <c r="A26" s="29" t="s">
        <v>56</v>
      </c>
      <c r="B26" s="32">
        <v>2334667</v>
      </c>
      <c r="C26" s="32">
        <v>2276975</v>
      </c>
      <c r="D26" s="32">
        <v>2336343</v>
      </c>
      <c r="E26" s="32">
        <v>2262732</v>
      </c>
      <c r="F26" s="32">
        <v>2369195</v>
      </c>
      <c r="G26" s="32">
        <v>2320229</v>
      </c>
      <c r="H26" s="32">
        <v>2370490</v>
      </c>
      <c r="I26" s="32">
        <v>2357224</v>
      </c>
      <c r="J26" s="32">
        <v>2415875</v>
      </c>
      <c r="K26" s="32">
        <v>2388758</v>
      </c>
      <c r="L26" s="32">
        <v>2505051</v>
      </c>
      <c r="M26" s="32">
        <v>2408259</v>
      </c>
      <c r="N26" s="32">
        <v>2560629</v>
      </c>
      <c r="O26" s="30"/>
      <c r="P26" s="30"/>
      <c r="Q26" s="30"/>
      <c r="R26" s="30"/>
      <c r="S26" s="30"/>
    </row>
    <row r="27" spans="1:19" x14ac:dyDescent="0.25">
      <c r="A27" s="29" t="s">
        <v>57</v>
      </c>
      <c r="B27" s="32">
        <v>1186587</v>
      </c>
      <c r="C27" s="32">
        <v>1148275</v>
      </c>
      <c r="D27" s="32">
        <v>1207914</v>
      </c>
      <c r="E27" s="32">
        <v>1158834</v>
      </c>
      <c r="F27" s="32">
        <v>1247770</v>
      </c>
      <c r="G27" s="32">
        <v>1193171</v>
      </c>
      <c r="H27" s="32">
        <v>1288063</v>
      </c>
      <c r="I27" s="32">
        <v>1272461</v>
      </c>
      <c r="J27" s="32">
        <v>1285916</v>
      </c>
      <c r="K27" s="32">
        <v>1311427</v>
      </c>
      <c r="L27" s="32">
        <v>1370766</v>
      </c>
      <c r="M27" s="32">
        <v>1276669</v>
      </c>
      <c r="N27" s="32">
        <v>1397229</v>
      </c>
      <c r="O27" s="30"/>
      <c r="P27" s="30"/>
      <c r="Q27" s="30"/>
      <c r="R27" s="30"/>
      <c r="S27" s="30"/>
    </row>
    <row r="28" spans="1:19" x14ac:dyDescent="0.25">
      <c r="A28" s="29" t="s">
        <v>58</v>
      </c>
      <c r="B28" s="32">
        <v>1897903</v>
      </c>
      <c r="C28" s="32">
        <v>1934310</v>
      </c>
      <c r="D28" s="32">
        <v>1956417</v>
      </c>
      <c r="E28" s="32">
        <v>1900350</v>
      </c>
      <c r="F28" s="32">
        <v>2017754</v>
      </c>
      <c r="G28" s="32">
        <v>1941229</v>
      </c>
      <c r="H28" s="32">
        <v>2068449</v>
      </c>
      <c r="I28" s="32">
        <v>1987250</v>
      </c>
      <c r="J28" s="32">
        <v>2052231</v>
      </c>
      <c r="K28" s="32">
        <v>2078384</v>
      </c>
      <c r="L28" s="32">
        <v>2152412</v>
      </c>
      <c r="M28" s="32">
        <v>2074117</v>
      </c>
      <c r="N28" s="32">
        <v>2190811</v>
      </c>
      <c r="O28" s="30"/>
      <c r="P28" s="30"/>
      <c r="Q28" s="30"/>
      <c r="R28" s="30"/>
      <c r="S28" s="30"/>
    </row>
    <row r="29" spans="1:19" x14ac:dyDescent="0.25">
      <c r="A29" s="29" t="s">
        <v>59</v>
      </c>
      <c r="B29" s="32">
        <v>1813036</v>
      </c>
      <c r="C29" s="32">
        <v>1766900</v>
      </c>
      <c r="D29" s="32">
        <v>1863361</v>
      </c>
      <c r="E29" s="32">
        <v>1742380</v>
      </c>
      <c r="F29" s="32">
        <v>1923968</v>
      </c>
      <c r="G29" s="32">
        <v>1811129</v>
      </c>
      <c r="H29" s="32">
        <v>1648838</v>
      </c>
      <c r="I29" s="32">
        <v>1539491</v>
      </c>
      <c r="J29" s="32">
        <v>1650377</v>
      </c>
      <c r="K29" s="32">
        <v>1717892</v>
      </c>
      <c r="L29" s="32">
        <v>1678913</v>
      </c>
      <c r="M29" s="32">
        <v>1654964</v>
      </c>
      <c r="N29" s="32">
        <v>1815260</v>
      </c>
      <c r="O29" s="30"/>
      <c r="P29" s="30"/>
      <c r="Q29" s="30"/>
      <c r="R29" s="30"/>
      <c r="S29" s="30"/>
    </row>
    <row r="30" spans="1:19" x14ac:dyDescent="0.25">
      <c r="A30" s="29" t="s">
        <v>60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286569</v>
      </c>
      <c r="I30" s="32">
        <v>283102</v>
      </c>
      <c r="J30" s="32">
        <v>286702</v>
      </c>
      <c r="K30" s="32">
        <v>288522</v>
      </c>
      <c r="L30" s="32">
        <v>324586</v>
      </c>
      <c r="M30" s="32">
        <v>330731</v>
      </c>
      <c r="N30" s="32">
        <v>347623</v>
      </c>
      <c r="O30" s="30"/>
      <c r="P30" s="30"/>
      <c r="Q30" s="30"/>
      <c r="R30" s="30"/>
      <c r="S30" s="30"/>
    </row>
    <row r="31" spans="1:19" x14ac:dyDescent="0.25">
      <c r="A31" s="29" t="s">
        <v>61</v>
      </c>
      <c r="B31" s="32">
        <v>1138391</v>
      </c>
      <c r="C31" s="32">
        <v>1057416</v>
      </c>
      <c r="D31" s="32">
        <v>1115801</v>
      </c>
      <c r="E31" s="32">
        <v>1035772</v>
      </c>
      <c r="F31" s="32">
        <v>1159425</v>
      </c>
      <c r="G31" s="32">
        <v>1060752</v>
      </c>
      <c r="H31" s="32">
        <v>1180267</v>
      </c>
      <c r="I31" s="32">
        <v>1099272</v>
      </c>
      <c r="J31" s="32">
        <v>1184028</v>
      </c>
      <c r="K31" s="32">
        <v>1183721</v>
      </c>
      <c r="L31" s="32">
        <v>1258967</v>
      </c>
      <c r="M31" s="32">
        <v>1121309</v>
      </c>
      <c r="N31" s="32">
        <v>1253887</v>
      </c>
      <c r="O31" s="30"/>
      <c r="P31" s="30"/>
      <c r="Q31" s="30"/>
      <c r="R31" s="30"/>
      <c r="S31" s="30"/>
    </row>
    <row r="32" spans="1:19" x14ac:dyDescent="0.25">
      <c r="A32" s="29" t="s">
        <v>62</v>
      </c>
      <c r="B32" s="32">
        <v>1416479</v>
      </c>
      <c r="C32" s="32">
        <v>1274460</v>
      </c>
      <c r="D32" s="32">
        <v>1391070</v>
      </c>
      <c r="E32" s="32">
        <v>1293332</v>
      </c>
      <c r="F32" s="32">
        <v>1427819</v>
      </c>
      <c r="G32" s="32">
        <v>1342615</v>
      </c>
      <c r="H32" s="32">
        <v>1426527</v>
      </c>
      <c r="I32" s="32">
        <v>1384235</v>
      </c>
      <c r="J32" s="32">
        <v>1494757</v>
      </c>
      <c r="K32" s="32">
        <v>1509505</v>
      </c>
      <c r="L32" s="32">
        <v>1557099</v>
      </c>
      <c r="M32" s="32">
        <v>1428583</v>
      </c>
      <c r="N32" s="32">
        <v>1570386</v>
      </c>
      <c r="O32" s="30"/>
      <c r="P32" s="30"/>
      <c r="Q32" s="30"/>
      <c r="R32" s="30"/>
      <c r="S32" s="30"/>
    </row>
    <row r="33" spans="1:19" x14ac:dyDescent="0.25">
      <c r="A33" s="29" t="s">
        <v>63</v>
      </c>
      <c r="B33" s="32">
        <v>3705759</v>
      </c>
      <c r="C33" s="32">
        <v>3639821</v>
      </c>
      <c r="D33" s="32">
        <v>3705327</v>
      </c>
      <c r="E33" s="32">
        <v>3558183</v>
      </c>
      <c r="F33" s="32">
        <v>3677576</v>
      </c>
      <c r="G33" s="32">
        <v>3715801</v>
      </c>
      <c r="H33" s="32">
        <v>3755870</v>
      </c>
      <c r="I33" s="32">
        <v>3706128</v>
      </c>
      <c r="J33" s="32">
        <v>3774926</v>
      </c>
      <c r="K33" s="32">
        <v>3881003</v>
      </c>
      <c r="L33" s="32">
        <v>3991818</v>
      </c>
      <c r="M33" s="32">
        <v>3812358</v>
      </c>
      <c r="N33" s="32">
        <v>4174181</v>
      </c>
      <c r="O33" s="30"/>
      <c r="P33" s="30"/>
      <c r="Q33" s="30"/>
      <c r="R33" s="30"/>
      <c r="S33" s="30"/>
    </row>
    <row r="34" spans="1:19" x14ac:dyDescent="0.25">
      <c r="A34" s="29" t="s">
        <v>64</v>
      </c>
      <c r="B34" s="32">
        <v>1109459</v>
      </c>
      <c r="C34" s="32">
        <v>1037479</v>
      </c>
      <c r="D34" s="32">
        <v>1085255</v>
      </c>
      <c r="E34" s="32">
        <v>1042947</v>
      </c>
      <c r="F34" s="32">
        <v>1136185</v>
      </c>
      <c r="G34" s="32">
        <v>1085509</v>
      </c>
      <c r="H34" s="32">
        <v>1168026</v>
      </c>
      <c r="I34" s="32">
        <v>1138045</v>
      </c>
      <c r="J34" s="32">
        <v>1212040</v>
      </c>
      <c r="K34" s="32">
        <v>1253624</v>
      </c>
      <c r="L34" s="32">
        <v>1261448</v>
      </c>
      <c r="M34" s="32">
        <v>1200605</v>
      </c>
      <c r="N34" s="32">
        <v>1286623</v>
      </c>
      <c r="O34" s="30"/>
      <c r="P34" s="30"/>
      <c r="Q34" s="30"/>
      <c r="R34" s="30"/>
      <c r="S34" s="30"/>
    </row>
    <row r="35" spans="1:19" x14ac:dyDescent="0.25">
      <c r="A35" s="29" t="s">
        <v>65</v>
      </c>
      <c r="B35" s="32">
        <v>481550</v>
      </c>
      <c r="C35" s="32">
        <v>476634</v>
      </c>
      <c r="D35" s="32">
        <v>492717</v>
      </c>
      <c r="E35" s="32">
        <v>478813</v>
      </c>
      <c r="F35" s="32">
        <v>520643</v>
      </c>
      <c r="G35" s="32">
        <v>500056</v>
      </c>
      <c r="H35" s="32">
        <v>534012</v>
      </c>
      <c r="I35" s="32">
        <v>517788</v>
      </c>
      <c r="J35" s="32">
        <v>563402</v>
      </c>
      <c r="K35" s="32">
        <v>562196</v>
      </c>
      <c r="L35" s="32">
        <v>590063</v>
      </c>
      <c r="M35" s="32">
        <v>547766</v>
      </c>
      <c r="N35" s="32">
        <v>622395</v>
      </c>
      <c r="O35" s="30"/>
      <c r="P35" s="30"/>
      <c r="Q35" s="30"/>
      <c r="R35" s="30"/>
      <c r="S35" s="30"/>
    </row>
    <row r="36" spans="1:19" x14ac:dyDescent="0.25">
      <c r="A36" s="29" t="s">
        <v>66</v>
      </c>
      <c r="B36" s="32">
        <v>583941</v>
      </c>
      <c r="C36" s="32">
        <v>584694</v>
      </c>
      <c r="D36" s="32">
        <v>596320</v>
      </c>
      <c r="E36" s="32">
        <v>558574</v>
      </c>
      <c r="F36" s="32">
        <v>600713</v>
      </c>
      <c r="G36" s="32">
        <v>608446</v>
      </c>
      <c r="H36" s="32">
        <v>647709</v>
      </c>
      <c r="I36" s="32">
        <v>616549</v>
      </c>
      <c r="J36" s="32">
        <v>641529</v>
      </c>
      <c r="K36" s="32">
        <v>645671</v>
      </c>
      <c r="L36" s="32">
        <v>641773</v>
      </c>
      <c r="M36" s="32">
        <v>614748</v>
      </c>
      <c r="N36" s="32">
        <v>663276</v>
      </c>
      <c r="O36" s="30"/>
      <c r="P36" s="30"/>
      <c r="Q36" s="30"/>
      <c r="R36" s="30"/>
      <c r="S36" s="30"/>
    </row>
    <row r="37" spans="1:19" x14ac:dyDescent="0.25">
      <c r="A37" s="29" t="s">
        <v>67</v>
      </c>
      <c r="B37" s="32">
        <v>692242</v>
      </c>
      <c r="C37" s="32">
        <v>664607</v>
      </c>
      <c r="D37" s="32">
        <v>719224</v>
      </c>
      <c r="E37" s="32">
        <v>668721</v>
      </c>
      <c r="F37" s="32">
        <v>728078</v>
      </c>
      <c r="G37" s="32">
        <v>672304</v>
      </c>
      <c r="H37" s="32">
        <v>711056</v>
      </c>
      <c r="I37" s="32">
        <v>727259</v>
      </c>
      <c r="J37" s="32">
        <v>733337</v>
      </c>
      <c r="K37" s="32">
        <v>743149</v>
      </c>
      <c r="L37" s="32">
        <v>769108</v>
      </c>
      <c r="M37" s="32">
        <v>707796</v>
      </c>
      <c r="N37" s="32">
        <v>772174</v>
      </c>
      <c r="O37" s="30"/>
      <c r="P37" s="30"/>
      <c r="Q37" s="30"/>
      <c r="R37" s="30"/>
      <c r="S37" s="30"/>
    </row>
    <row r="38" spans="1:19" x14ac:dyDescent="0.25">
      <c r="A38" s="29" t="s">
        <v>68</v>
      </c>
      <c r="B38" s="32">
        <v>475789</v>
      </c>
      <c r="C38" s="32">
        <v>472998</v>
      </c>
      <c r="D38" s="32">
        <v>490009</v>
      </c>
      <c r="E38" s="32">
        <v>472965</v>
      </c>
      <c r="F38" s="32">
        <v>493357</v>
      </c>
      <c r="G38" s="32">
        <v>481504</v>
      </c>
      <c r="H38" s="32">
        <v>518982</v>
      </c>
      <c r="I38" s="32">
        <v>513601</v>
      </c>
      <c r="J38" s="32">
        <v>530721</v>
      </c>
      <c r="K38" s="32">
        <v>524526</v>
      </c>
      <c r="L38" s="32">
        <v>557120</v>
      </c>
      <c r="M38" s="32">
        <v>516231</v>
      </c>
      <c r="N38" s="32">
        <v>587972</v>
      </c>
      <c r="O38" s="30"/>
      <c r="P38" s="30"/>
      <c r="Q38" s="30"/>
      <c r="R38" s="30"/>
      <c r="S38" s="30"/>
    </row>
    <row r="39" spans="1:19" x14ac:dyDescent="0.25">
      <c r="A39" s="29" t="s">
        <v>69</v>
      </c>
      <c r="B39" s="32">
        <v>386911</v>
      </c>
      <c r="C39" s="32">
        <v>367493</v>
      </c>
      <c r="D39" s="32">
        <v>378873</v>
      </c>
      <c r="E39" s="32">
        <v>376081</v>
      </c>
      <c r="F39" s="32">
        <v>407707</v>
      </c>
      <c r="G39" s="32">
        <v>398424</v>
      </c>
      <c r="H39" s="32">
        <v>407839</v>
      </c>
      <c r="I39" s="32">
        <v>413635</v>
      </c>
      <c r="J39" s="32">
        <v>436729</v>
      </c>
      <c r="K39" s="32">
        <v>434817</v>
      </c>
      <c r="L39" s="32">
        <v>441731</v>
      </c>
      <c r="M39" s="32">
        <v>430478</v>
      </c>
      <c r="N39" s="32">
        <v>461152</v>
      </c>
      <c r="O39" s="30"/>
      <c r="P39" s="30"/>
      <c r="Q39" s="30"/>
      <c r="R39" s="30"/>
      <c r="S39" s="30"/>
    </row>
    <row r="40" spans="1:19" x14ac:dyDescent="0.25">
      <c r="A40" s="29" t="s">
        <v>70</v>
      </c>
      <c r="B40" s="32">
        <v>1562989</v>
      </c>
      <c r="C40" s="32">
        <v>1542971</v>
      </c>
      <c r="D40" s="32">
        <v>1630057</v>
      </c>
      <c r="E40" s="32">
        <v>1610484</v>
      </c>
      <c r="F40" s="32">
        <v>1689030</v>
      </c>
      <c r="G40" s="32">
        <v>1675113</v>
      </c>
      <c r="H40" s="32">
        <v>1709668</v>
      </c>
      <c r="I40" s="32">
        <v>1741945</v>
      </c>
      <c r="J40" s="32">
        <v>1743160</v>
      </c>
      <c r="K40" s="32">
        <v>1722162</v>
      </c>
      <c r="L40" s="32">
        <v>1753858</v>
      </c>
      <c r="M40" s="32">
        <v>1762841</v>
      </c>
      <c r="N40" s="32">
        <v>1851486</v>
      </c>
      <c r="O40" s="30"/>
      <c r="P40" s="30"/>
      <c r="Q40" s="30"/>
      <c r="R40" s="30"/>
      <c r="S40" s="30"/>
    </row>
    <row r="41" spans="1:19" x14ac:dyDescent="0.25">
      <c r="A41" s="31" t="s">
        <v>71</v>
      </c>
      <c r="B41" s="32">
        <v>121819813</v>
      </c>
      <c r="C41" s="32">
        <v>119849734</v>
      </c>
      <c r="D41" s="32">
        <v>123170509</v>
      </c>
      <c r="E41" s="32">
        <v>120172003</v>
      </c>
      <c r="F41" s="32">
        <v>125316991</v>
      </c>
      <c r="G41" s="32">
        <v>121872931</v>
      </c>
      <c r="H41" s="32">
        <v>128301588</v>
      </c>
      <c r="I41" s="32">
        <v>122380021</v>
      </c>
      <c r="J41" s="32">
        <v>127671869</v>
      </c>
      <c r="K41" s="32">
        <v>125443748</v>
      </c>
      <c r="L41" s="32">
        <v>131544111</v>
      </c>
      <c r="M41" s="32">
        <v>128062746</v>
      </c>
      <c r="N41" s="32">
        <v>133939099</v>
      </c>
      <c r="O41" s="30"/>
      <c r="P41" s="30"/>
      <c r="Q41" s="30"/>
      <c r="R41" s="30"/>
      <c r="S41" s="30"/>
    </row>
  </sheetData>
  <mergeCells count="10">
    <mergeCell ref="L5:M5"/>
    <mergeCell ref="N5:O5"/>
    <mergeCell ref="P5:Q5"/>
    <mergeCell ref="R5:S5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41"/>
  <sheetViews>
    <sheetView workbookViewId="0">
      <selection activeCell="A16" sqref="A16"/>
    </sheetView>
  </sheetViews>
  <sheetFormatPr defaultRowHeight="15" x14ac:dyDescent="0.25"/>
  <cols>
    <col min="1" max="1" width="23.5703125" customWidth="1"/>
    <col min="3" max="19" width="10.5703125" customWidth="1"/>
  </cols>
  <sheetData>
    <row r="5" spans="1:19" x14ac:dyDescent="0.25">
      <c r="A5" s="64" t="s">
        <v>0</v>
      </c>
      <c r="B5" s="63">
        <v>2012</v>
      </c>
      <c r="C5" s="63"/>
      <c r="D5" s="63">
        <v>2013</v>
      </c>
      <c r="E5" s="63"/>
      <c r="F5" s="63">
        <v>2014</v>
      </c>
      <c r="G5" s="63"/>
      <c r="H5" s="63">
        <v>2015</v>
      </c>
      <c r="I5" s="63"/>
      <c r="J5" s="63">
        <v>2016</v>
      </c>
      <c r="K5" s="63"/>
      <c r="L5" s="63">
        <v>2017</v>
      </c>
      <c r="M5" s="63"/>
      <c r="N5" s="63">
        <v>2018</v>
      </c>
      <c r="O5" s="63"/>
      <c r="P5" s="63">
        <v>2019</v>
      </c>
      <c r="Q5" s="63"/>
      <c r="R5" s="63">
        <v>2020</v>
      </c>
      <c r="S5" s="63"/>
    </row>
    <row r="6" spans="1:19" ht="25.5" x14ac:dyDescent="0.25">
      <c r="A6" s="64"/>
      <c r="B6" s="28" t="s">
        <v>92</v>
      </c>
      <c r="C6" s="28" t="s">
        <v>93</v>
      </c>
      <c r="D6" s="28" t="s">
        <v>94</v>
      </c>
      <c r="E6" s="28" t="s">
        <v>95</v>
      </c>
      <c r="F6" s="28" t="s">
        <v>96</v>
      </c>
      <c r="G6" s="28" t="s">
        <v>97</v>
      </c>
      <c r="H6" s="28" t="s">
        <v>98</v>
      </c>
      <c r="I6" s="28" t="s">
        <v>99</v>
      </c>
      <c r="J6" s="28" t="s">
        <v>100</v>
      </c>
      <c r="K6" s="28" t="s">
        <v>101</v>
      </c>
      <c r="L6" s="28" t="s">
        <v>102</v>
      </c>
      <c r="M6" s="28" t="s">
        <v>103</v>
      </c>
      <c r="N6" s="28" t="s">
        <v>104</v>
      </c>
      <c r="O6" s="28" t="s">
        <v>106</v>
      </c>
      <c r="P6" s="28" t="s">
        <v>107</v>
      </c>
      <c r="Q6" s="28" t="s">
        <v>105</v>
      </c>
      <c r="R6" s="28" t="s">
        <v>108</v>
      </c>
      <c r="S6" s="28" t="s">
        <v>109</v>
      </c>
    </row>
    <row r="7" spans="1:19" x14ac:dyDescent="0.25">
      <c r="A7" s="29" t="s">
        <v>37</v>
      </c>
      <c r="B7" s="32">
        <v>165707</v>
      </c>
      <c r="C7" s="32">
        <v>180126</v>
      </c>
      <c r="D7" s="32">
        <v>177981</v>
      </c>
      <c r="E7" s="32">
        <v>207405</v>
      </c>
      <c r="F7" s="32">
        <v>146670</v>
      </c>
      <c r="G7" s="32">
        <v>191489</v>
      </c>
      <c r="H7" s="32">
        <v>174706</v>
      </c>
      <c r="I7" s="32">
        <v>216806</v>
      </c>
      <c r="J7" s="32">
        <v>181807</v>
      </c>
      <c r="K7" s="32">
        <v>170898</v>
      </c>
      <c r="L7" s="32">
        <v>172107</v>
      </c>
      <c r="M7" s="32">
        <v>150265</v>
      </c>
      <c r="N7" s="32">
        <v>154128</v>
      </c>
    </row>
    <row r="8" spans="1:19" x14ac:dyDescent="0.25">
      <c r="A8" s="29" t="s">
        <v>38</v>
      </c>
      <c r="B8" s="32">
        <v>429867</v>
      </c>
      <c r="C8" s="32">
        <v>393989</v>
      </c>
      <c r="D8" s="32">
        <v>403797</v>
      </c>
      <c r="E8" s="32">
        <v>419449</v>
      </c>
      <c r="F8" s="32">
        <v>402410</v>
      </c>
      <c r="G8" s="32">
        <v>390712</v>
      </c>
      <c r="H8" s="32">
        <v>421232</v>
      </c>
      <c r="I8" s="32">
        <v>428794</v>
      </c>
      <c r="J8" s="32">
        <v>427964</v>
      </c>
      <c r="K8" s="32">
        <v>371680</v>
      </c>
      <c r="L8" s="32">
        <v>430203</v>
      </c>
      <c r="M8" s="32">
        <v>377288</v>
      </c>
      <c r="N8" s="32">
        <v>403959</v>
      </c>
    </row>
    <row r="9" spans="1:19" x14ac:dyDescent="0.25">
      <c r="A9" s="29" t="s">
        <v>39</v>
      </c>
      <c r="B9" s="32">
        <v>156289</v>
      </c>
      <c r="C9" s="32">
        <v>148524</v>
      </c>
      <c r="D9" s="32">
        <v>156977</v>
      </c>
      <c r="E9" s="32">
        <v>155578</v>
      </c>
      <c r="F9" s="32">
        <v>158236</v>
      </c>
      <c r="G9" s="32">
        <v>151657</v>
      </c>
      <c r="H9" s="32">
        <v>148677</v>
      </c>
      <c r="I9" s="32">
        <v>161564</v>
      </c>
      <c r="J9" s="32">
        <v>149687</v>
      </c>
      <c r="K9" s="32">
        <v>125903</v>
      </c>
      <c r="L9" s="32">
        <v>151900</v>
      </c>
      <c r="M9" s="32">
        <v>138703</v>
      </c>
      <c r="N9" s="32">
        <v>152241</v>
      </c>
    </row>
    <row r="10" spans="1:19" x14ac:dyDescent="0.25">
      <c r="A10" s="29" t="s">
        <v>40</v>
      </c>
      <c r="B10" s="32">
        <v>138556</v>
      </c>
      <c r="C10" s="32">
        <v>109650</v>
      </c>
      <c r="D10" s="32">
        <v>117792</v>
      </c>
      <c r="E10" s="32">
        <v>143817</v>
      </c>
      <c r="F10" s="32">
        <v>139838</v>
      </c>
      <c r="G10" s="32">
        <v>176762</v>
      </c>
      <c r="H10" s="32">
        <v>199769</v>
      </c>
      <c r="I10" s="32">
        <v>217053</v>
      </c>
      <c r="J10" s="32">
        <v>176948</v>
      </c>
      <c r="K10" s="32">
        <v>222006</v>
      </c>
      <c r="L10" s="32">
        <v>180237</v>
      </c>
      <c r="M10" s="32">
        <v>184564</v>
      </c>
      <c r="N10" s="32">
        <v>188412</v>
      </c>
    </row>
    <row r="11" spans="1:19" x14ac:dyDescent="0.25">
      <c r="A11" s="29" t="s">
        <v>41</v>
      </c>
      <c r="B11" s="32">
        <v>57372</v>
      </c>
      <c r="C11" s="32">
        <v>47506</v>
      </c>
      <c r="D11" s="32">
        <v>46042</v>
      </c>
      <c r="E11" s="32">
        <v>69760</v>
      </c>
      <c r="F11" s="32">
        <v>39265</v>
      </c>
      <c r="G11" s="32">
        <v>79784</v>
      </c>
      <c r="H11" s="32">
        <v>46237</v>
      </c>
      <c r="I11" s="32">
        <v>70349</v>
      </c>
      <c r="J11" s="32">
        <v>79073</v>
      </c>
      <c r="K11" s="32">
        <v>67671</v>
      </c>
      <c r="L11" s="32">
        <v>65700</v>
      </c>
      <c r="M11" s="32">
        <v>66816</v>
      </c>
      <c r="N11" s="32">
        <v>67466</v>
      </c>
    </row>
    <row r="12" spans="1:19" x14ac:dyDescent="0.25">
      <c r="A12" s="29" t="s">
        <v>42</v>
      </c>
      <c r="B12" s="32">
        <v>221934</v>
      </c>
      <c r="C12" s="32">
        <v>214730</v>
      </c>
      <c r="D12" s="32">
        <v>213638</v>
      </c>
      <c r="E12" s="32">
        <v>179249</v>
      </c>
      <c r="F12" s="32">
        <v>154467</v>
      </c>
      <c r="G12" s="32">
        <v>192868</v>
      </c>
      <c r="H12" s="32">
        <v>202219</v>
      </c>
      <c r="I12" s="32">
        <v>238921</v>
      </c>
      <c r="J12" s="32">
        <v>159525</v>
      </c>
      <c r="K12" s="32">
        <v>180157</v>
      </c>
      <c r="L12" s="32">
        <v>161152</v>
      </c>
      <c r="M12" s="32">
        <v>181135</v>
      </c>
      <c r="N12" s="32">
        <v>175458</v>
      </c>
    </row>
    <row r="13" spans="1:19" x14ac:dyDescent="0.25">
      <c r="A13" s="29" t="s">
        <v>43</v>
      </c>
      <c r="B13" s="32">
        <v>20300</v>
      </c>
      <c r="C13" s="32">
        <v>32031</v>
      </c>
      <c r="D13" s="32">
        <v>19886</v>
      </c>
      <c r="E13" s="32">
        <v>40185</v>
      </c>
      <c r="F13" s="32">
        <v>15701</v>
      </c>
      <c r="G13" s="32">
        <v>31260</v>
      </c>
      <c r="H13" s="32">
        <v>31289</v>
      </c>
      <c r="I13" s="32">
        <v>46690</v>
      </c>
      <c r="J13" s="32">
        <v>38345</v>
      </c>
      <c r="K13" s="32">
        <v>32942</v>
      </c>
      <c r="L13" s="32">
        <v>29022</v>
      </c>
      <c r="M13" s="32">
        <v>36279</v>
      </c>
      <c r="N13" s="32">
        <v>27944</v>
      </c>
    </row>
    <row r="14" spans="1:19" x14ac:dyDescent="0.25">
      <c r="A14" s="29" t="s">
        <v>44</v>
      </c>
      <c r="B14" s="32">
        <v>208057</v>
      </c>
      <c r="C14" s="32">
        <v>192743</v>
      </c>
      <c r="D14" s="32">
        <v>201424</v>
      </c>
      <c r="E14" s="32">
        <v>209482</v>
      </c>
      <c r="F14" s="32">
        <v>204823</v>
      </c>
      <c r="G14" s="32">
        <v>184778</v>
      </c>
      <c r="H14" s="32">
        <v>139509</v>
      </c>
      <c r="I14" s="32">
        <v>196850</v>
      </c>
      <c r="J14" s="32">
        <v>183499</v>
      </c>
      <c r="K14" s="32">
        <v>190347</v>
      </c>
      <c r="L14" s="32">
        <v>189062</v>
      </c>
      <c r="M14" s="32">
        <v>176257</v>
      </c>
      <c r="N14" s="32">
        <v>190442</v>
      </c>
    </row>
    <row r="15" spans="1:19" x14ac:dyDescent="0.25">
      <c r="A15" s="29" t="s">
        <v>45</v>
      </c>
      <c r="B15" s="32">
        <v>17338</v>
      </c>
      <c r="C15" s="32">
        <v>20805</v>
      </c>
      <c r="D15" s="32">
        <v>21282</v>
      </c>
      <c r="E15" s="32">
        <v>22657</v>
      </c>
      <c r="F15" s="32">
        <v>17142</v>
      </c>
      <c r="G15" s="32">
        <v>32736</v>
      </c>
      <c r="H15" s="32">
        <v>23174</v>
      </c>
      <c r="I15" s="32">
        <v>41893</v>
      </c>
      <c r="J15" s="32">
        <v>42398</v>
      </c>
      <c r="K15" s="32">
        <v>18343</v>
      </c>
      <c r="L15" s="32">
        <v>32501</v>
      </c>
      <c r="M15" s="32">
        <v>26399</v>
      </c>
      <c r="N15" s="32">
        <v>27347</v>
      </c>
    </row>
    <row r="16" spans="1:19" x14ac:dyDescent="0.25">
      <c r="A16" s="29" t="s">
        <v>46</v>
      </c>
      <c r="B16" s="32">
        <v>49156</v>
      </c>
      <c r="C16" s="32">
        <v>42899</v>
      </c>
      <c r="D16" s="32">
        <v>54641</v>
      </c>
      <c r="E16" s="32">
        <v>48077</v>
      </c>
      <c r="F16" s="32">
        <v>46947</v>
      </c>
      <c r="G16" s="32">
        <v>58759</v>
      </c>
      <c r="H16" s="32">
        <v>81016</v>
      </c>
      <c r="I16" s="32">
        <v>55318</v>
      </c>
      <c r="J16" s="32">
        <v>82466</v>
      </c>
      <c r="K16" s="32">
        <v>71622</v>
      </c>
      <c r="L16" s="32">
        <v>67796</v>
      </c>
      <c r="M16" s="32">
        <v>69160</v>
      </c>
      <c r="N16" s="32">
        <v>68559</v>
      </c>
    </row>
    <row r="17" spans="1:14" x14ac:dyDescent="0.25">
      <c r="A17" s="29" t="s">
        <v>47</v>
      </c>
      <c r="B17" s="32">
        <v>557210</v>
      </c>
      <c r="C17" s="32">
        <v>516136</v>
      </c>
      <c r="D17" s="32">
        <v>494259</v>
      </c>
      <c r="E17" s="32">
        <v>440704</v>
      </c>
      <c r="F17" s="32">
        <v>510438</v>
      </c>
      <c r="G17" s="32">
        <v>429110</v>
      </c>
      <c r="H17" s="32">
        <v>463905</v>
      </c>
      <c r="I17" s="32">
        <v>368190</v>
      </c>
      <c r="J17" s="32">
        <v>306225</v>
      </c>
      <c r="K17" s="32">
        <v>317007</v>
      </c>
      <c r="L17" s="32">
        <v>292703</v>
      </c>
      <c r="M17" s="32">
        <v>346945</v>
      </c>
      <c r="N17" s="32">
        <v>290118</v>
      </c>
    </row>
    <row r="18" spans="1:14" x14ac:dyDescent="0.25">
      <c r="A18" s="29" t="s">
        <v>48</v>
      </c>
      <c r="B18" s="32">
        <v>2007591</v>
      </c>
      <c r="C18" s="32">
        <v>1859141</v>
      </c>
      <c r="D18" s="32">
        <v>1841016</v>
      </c>
      <c r="E18" s="32">
        <v>1888667</v>
      </c>
      <c r="F18" s="32">
        <v>1843591</v>
      </c>
      <c r="G18" s="32">
        <v>1775196</v>
      </c>
      <c r="H18" s="32">
        <v>1875924</v>
      </c>
      <c r="I18" s="32">
        <v>1794874</v>
      </c>
      <c r="J18" s="32">
        <v>1899707</v>
      </c>
      <c r="K18" s="32">
        <v>1873861</v>
      </c>
      <c r="L18" s="32">
        <v>1921987</v>
      </c>
      <c r="M18" s="32">
        <v>1839428</v>
      </c>
      <c r="N18" s="32">
        <v>1857425</v>
      </c>
    </row>
    <row r="19" spans="1:14" x14ac:dyDescent="0.25">
      <c r="A19" s="29" t="s">
        <v>49</v>
      </c>
      <c r="B19" s="32">
        <v>1028504</v>
      </c>
      <c r="C19" s="32">
        <v>982093</v>
      </c>
      <c r="D19" s="32">
        <v>963259</v>
      </c>
      <c r="E19" s="32">
        <v>1054062</v>
      </c>
      <c r="F19" s="32">
        <v>965444</v>
      </c>
      <c r="G19" s="32">
        <v>996344</v>
      </c>
      <c r="H19" s="32">
        <v>970617</v>
      </c>
      <c r="I19" s="32">
        <v>863783</v>
      </c>
      <c r="J19" s="32">
        <v>752465</v>
      </c>
      <c r="K19" s="32">
        <v>801330</v>
      </c>
      <c r="L19" s="32">
        <v>755495</v>
      </c>
      <c r="M19" s="32">
        <v>823938</v>
      </c>
      <c r="N19" s="32">
        <v>771084</v>
      </c>
    </row>
    <row r="20" spans="1:14" x14ac:dyDescent="0.25">
      <c r="A20" s="29" t="s">
        <v>50</v>
      </c>
      <c r="B20" s="32">
        <v>77911</v>
      </c>
      <c r="C20" s="32">
        <v>77397</v>
      </c>
      <c r="D20" s="32">
        <v>73282</v>
      </c>
      <c r="E20" s="32">
        <v>63172</v>
      </c>
      <c r="F20" s="32">
        <v>43984</v>
      </c>
      <c r="G20" s="32">
        <v>67418</v>
      </c>
      <c r="H20" s="32">
        <v>85454</v>
      </c>
      <c r="I20" s="32">
        <v>80245</v>
      </c>
      <c r="J20" s="32">
        <v>59001</v>
      </c>
      <c r="K20" s="32">
        <v>57036</v>
      </c>
      <c r="L20" s="32">
        <v>60077</v>
      </c>
      <c r="M20" s="32">
        <v>64019</v>
      </c>
      <c r="N20" s="32">
        <v>65605</v>
      </c>
    </row>
    <row r="21" spans="1:14" x14ac:dyDescent="0.25">
      <c r="A21" s="29" t="s">
        <v>51</v>
      </c>
      <c r="B21" s="32">
        <v>833109</v>
      </c>
      <c r="C21" s="32">
        <v>828615</v>
      </c>
      <c r="D21" s="32">
        <v>810662</v>
      </c>
      <c r="E21" s="32">
        <v>878543</v>
      </c>
      <c r="F21" s="32">
        <v>832385</v>
      </c>
      <c r="G21" s="32">
        <v>843490</v>
      </c>
      <c r="H21" s="32">
        <v>892015</v>
      </c>
      <c r="I21" s="32">
        <v>906904</v>
      </c>
      <c r="J21" s="32">
        <v>849327</v>
      </c>
      <c r="K21" s="32">
        <v>839283</v>
      </c>
      <c r="L21" s="32">
        <v>855747</v>
      </c>
      <c r="M21" s="32">
        <v>838496</v>
      </c>
      <c r="N21" s="32">
        <v>809449</v>
      </c>
    </row>
    <row r="22" spans="1:14" x14ac:dyDescent="0.25">
      <c r="A22" s="29" t="s">
        <v>52</v>
      </c>
      <c r="B22" s="32">
        <v>580750</v>
      </c>
      <c r="C22" s="32">
        <v>514783</v>
      </c>
      <c r="D22" s="32">
        <v>539787</v>
      </c>
      <c r="E22" s="32">
        <v>494170</v>
      </c>
      <c r="F22" s="32">
        <v>540999</v>
      </c>
      <c r="G22" s="32">
        <v>484053</v>
      </c>
      <c r="H22" s="32">
        <v>488883</v>
      </c>
      <c r="I22" s="32">
        <v>509383</v>
      </c>
      <c r="J22" s="32">
        <v>452058</v>
      </c>
      <c r="K22" s="32">
        <v>498596</v>
      </c>
      <c r="L22" s="32">
        <v>462321</v>
      </c>
      <c r="M22" s="32">
        <v>519563</v>
      </c>
      <c r="N22" s="32">
        <v>472754</v>
      </c>
    </row>
    <row r="23" spans="1:14" x14ac:dyDescent="0.25">
      <c r="A23" s="29" t="s">
        <v>53</v>
      </c>
      <c r="B23" s="32">
        <v>51136</v>
      </c>
      <c r="C23" s="32">
        <v>48230</v>
      </c>
      <c r="D23" s="32">
        <v>45914</v>
      </c>
      <c r="E23" s="32">
        <v>41820</v>
      </c>
      <c r="F23" s="32">
        <v>33028</v>
      </c>
      <c r="G23" s="32">
        <v>44126</v>
      </c>
      <c r="H23" s="32">
        <v>33611</v>
      </c>
      <c r="I23" s="32">
        <v>47210</v>
      </c>
      <c r="J23" s="32">
        <v>50402</v>
      </c>
      <c r="K23" s="32">
        <v>46484</v>
      </c>
      <c r="L23" s="32">
        <v>31610</v>
      </c>
      <c r="M23" s="32">
        <v>36143</v>
      </c>
      <c r="N23" s="32">
        <v>22345</v>
      </c>
    </row>
    <row r="24" spans="1:14" x14ac:dyDescent="0.25">
      <c r="A24" s="29" t="s">
        <v>54</v>
      </c>
      <c r="B24" s="32">
        <v>115736</v>
      </c>
      <c r="C24" s="32">
        <v>111150</v>
      </c>
      <c r="D24" s="32">
        <v>120855</v>
      </c>
      <c r="E24" s="32">
        <v>113720</v>
      </c>
      <c r="F24" s="32">
        <v>123760</v>
      </c>
      <c r="G24" s="32">
        <v>127710</v>
      </c>
      <c r="H24" s="32">
        <v>120126</v>
      </c>
      <c r="I24" s="32">
        <v>128376</v>
      </c>
      <c r="J24" s="32">
        <v>87175</v>
      </c>
      <c r="K24" s="32">
        <v>97021</v>
      </c>
      <c r="L24" s="32">
        <v>97224</v>
      </c>
      <c r="M24" s="32">
        <v>79449</v>
      </c>
      <c r="N24" s="32">
        <v>83210</v>
      </c>
    </row>
    <row r="25" spans="1:14" x14ac:dyDescent="0.25">
      <c r="A25" s="29" t="s">
        <v>55</v>
      </c>
      <c r="B25" s="32">
        <v>58098</v>
      </c>
      <c r="C25" s="32">
        <v>66464</v>
      </c>
      <c r="D25" s="32">
        <v>49623</v>
      </c>
      <c r="E25" s="32">
        <v>70664</v>
      </c>
      <c r="F25" s="32">
        <v>46904</v>
      </c>
      <c r="G25" s="32">
        <v>73210</v>
      </c>
      <c r="H25" s="32">
        <v>75110</v>
      </c>
      <c r="I25" s="32">
        <v>88446</v>
      </c>
      <c r="J25" s="32">
        <v>87699</v>
      </c>
      <c r="K25" s="32">
        <v>76580</v>
      </c>
      <c r="L25" s="32">
        <v>80248</v>
      </c>
      <c r="M25" s="32">
        <v>78548</v>
      </c>
      <c r="N25" s="32">
        <v>76326</v>
      </c>
    </row>
    <row r="26" spans="1:14" x14ac:dyDescent="0.25">
      <c r="A26" s="29" t="s">
        <v>56</v>
      </c>
      <c r="B26" s="32">
        <v>79854</v>
      </c>
      <c r="C26" s="32">
        <v>80520</v>
      </c>
      <c r="D26" s="32">
        <v>73226</v>
      </c>
      <c r="E26" s="32">
        <v>90395</v>
      </c>
      <c r="F26" s="32">
        <v>59884</v>
      </c>
      <c r="G26" s="32">
        <v>93719</v>
      </c>
      <c r="H26" s="32">
        <v>113197</v>
      </c>
      <c r="I26" s="32">
        <v>121337</v>
      </c>
      <c r="J26" s="32">
        <v>110750</v>
      </c>
      <c r="K26" s="32">
        <v>100935</v>
      </c>
      <c r="L26" s="32">
        <v>105678</v>
      </c>
      <c r="M26" s="32">
        <v>105061</v>
      </c>
      <c r="N26" s="32">
        <v>106340</v>
      </c>
    </row>
    <row r="27" spans="1:14" x14ac:dyDescent="0.25">
      <c r="A27" s="29" t="s">
        <v>57</v>
      </c>
      <c r="B27" s="32">
        <v>32351</v>
      </c>
      <c r="C27" s="32">
        <v>36023</v>
      </c>
      <c r="D27" s="32">
        <v>21838</v>
      </c>
      <c r="E27" s="32">
        <v>34817</v>
      </c>
      <c r="F27" s="32">
        <v>33785</v>
      </c>
      <c r="G27" s="32">
        <v>38682</v>
      </c>
      <c r="H27" s="32">
        <v>40439</v>
      </c>
      <c r="I27" s="32">
        <v>57780</v>
      </c>
      <c r="J27" s="32">
        <v>47239</v>
      </c>
      <c r="K27" s="32">
        <v>63238</v>
      </c>
      <c r="L27" s="32">
        <v>42895</v>
      </c>
      <c r="M27" s="32">
        <v>53962</v>
      </c>
      <c r="N27" s="32">
        <v>44416</v>
      </c>
    </row>
    <row r="28" spans="1:14" x14ac:dyDescent="0.25">
      <c r="A28" s="29" t="s">
        <v>58</v>
      </c>
      <c r="B28" s="32">
        <v>82455</v>
      </c>
      <c r="C28" s="32">
        <v>100418</v>
      </c>
      <c r="D28" s="32">
        <v>75956</v>
      </c>
      <c r="E28" s="32">
        <v>69537</v>
      </c>
      <c r="F28" s="32">
        <v>81274</v>
      </c>
      <c r="G28" s="32">
        <v>73767</v>
      </c>
      <c r="H28" s="32">
        <v>99953</v>
      </c>
      <c r="I28" s="32">
        <v>97748</v>
      </c>
      <c r="J28" s="32">
        <v>74394</v>
      </c>
      <c r="K28" s="32">
        <v>113296</v>
      </c>
      <c r="L28" s="32">
        <v>75925</v>
      </c>
      <c r="M28" s="32">
        <v>98956</v>
      </c>
      <c r="N28" s="32">
        <v>84478</v>
      </c>
    </row>
    <row r="29" spans="1:14" x14ac:dyDescent="0.25">
      <c r="A29" s="29" t="s">
        <v>59</v>
      </c>
      <c r="B29" s="32">
        <v>171947</v>
      </c>
      <c r="C29" s="32">
        <v>159374</v>
      </c>
      <c r="D29" s="32">
        <v>166623</v>
      </c>
      <c r="E29" s="32">
        <v>138465</v>
      </c>
      <c r="F29" s="32">
        <v>171052</v>
      </c>
      <c r="G29" s="32">
        <v>133663</v>
      </c>
      <c r="H29" s="32">
        <v>118247</v>
      </c>
      <c r="I29" s="32">
        <v>115534</v>
      </c>
      <c r="J29" s="32">
        <v>146244</v>
      </c>
      <c r="K29" s="32">
        <v>136653</v>
      </c>
      <c r="L29" s="32">
        <v>143617</v>
      </c>
      <c r="M29" s="32">
        <v>114289</v>
      </c>
      <c r="N29" s="32">
        <v>125167</v>
      </c>
    </row>
    <row r="30" spans="1:14" x14ac:dyDescent="0.25">
      <c r="A30" s="29" t="s">
        <v>60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16593</v>
      </c>
      <c r="I30" s="32">
        <v>16079</v>
      </c>
      <c r="J30" s="32">
        <v>11228</v>
      </c>
      <c r="K30" s="32">
        <v>15099</v>
      </c>
      <c r="L30" s="32">
        <v>16774</v>
      </c>
      <c r="M30" s="32">
        <v>18315</v>
      </c>
      <c r="N30" s="32">
        <v>16272</v>
      </c>
    </row>
    <row r="31" spans="1:14" x14ac:dyDescent="0.25">
      <c r="A31" s="29" t="s">
        <v>61</v>
      </c>
      <c r="B31" s="32">
        <v>97349</v>
      </c>
      <c r="C31" s="32">
        <v>84381</v>
      </c>
      <c r="D31" s="32">
        <v>83650</v>
      </c>
      <c r="E31" s="32">
        <v>70315</v>
      </c>
      <c r="F31" s="32">
        <v>84241</v>
      </c>
      <c r="G31" s="32">
        <v>79996</v>
      </c>
      <c r="H31" s="32">
        <v>102602</v>
      </c>
      <c r="I31" s="32">
        <v>99240</v>
      </c>
      <c r="J31" s="32">
        <v>92648</v>
      </c>
      <c r="K31" s="32">
        <v>73157</v>
      </c>
      <c r="L31" s="32">
        <v>77056</v>
      </c>
      <c r="M31" s="32">
        <v>80483</v>
      </c>
      <c r="N31" s="32">
        <v>76389</v>
      </c>
    </row>
    <row r="32" spans="1:14" x14ac:dyDescent="0.25">
      <c r="A32" s="29" t="s">
        <v>62</v>
      </c>
      <c r="B32" s="32">
        <v>53120</v>
      </c>
      <c r="C32" s="32">
        <v>50365</v>
      </c>
      <c r="D32" s="32">
        <v>37131</v>
      </c>
      <c r="E32" s="32">
        <v>54210</v>
      </c>
      <c r="F32" s="32">
        <v>41716</v>
      </c>
      <c r="G32" s="32">
        <v>49389</v>
      </c>
      <c r="H32" s="32">
        <v>42608</v>
      </c>
      <c r="I32" s="32">
        <v>56817</v>
      </c>
      <c r="J32" s="32">
        <v>51697</v>
      </c>
      <c r="K32" s="32">
        <v>49702</v>
      </c>
      <c r="L32" s="32">
        <v>46317</v>
      </c>
      <c r="M32" s="32">
        <v>54369</v>
      </c>
      <c r="N32" s="32">
        <v>50082</v>
      </c>
    </row>
    <row r="33" spans="1:14" x14ac:dyDescent="0.25">
      <c r="A33" s="29" t="s">
        <v>63</v>
      </c>
      <c r="B33" s="32">
        <v>243205</v>
      </c>
      <c r="C33" s="32">
        <v>218720</v>
      </c>
      <c r="D33" s="32">
        <v>217887</v>
      </c>
      <c r="E33" s="32">
        <v>181634</v>
      </c>
      <c r="F33" s="32">
        <v>212857</v>
      </c>
      <c r="G33" s="32">
        <v>188765</v>
      </c>
      <c r="H33" s="32">
        <v>218311</v>
      </c>
      <c r="I33" s="32">
        <v>220636</v>
      </c>
      <c r="J33" s="32">
        <v>192969</v>
      </c>
      <c r="K33" s="32">
        <v>186291</v>
      </c>
      <c r="L33" s="32">
        <v>190411</v>
      </c>
      <c r="M33" s="32">
        <v>213695</v>
      </c>
      <c r="N33" s="32">
        <v>224885</v>
      </c>
    </row>
    <row r="34" spans="1:14" x14ac:dyDescent="0.25">
      <c r="A34" s="29" t="s">
        <v>64</v>
      </c>
      <c r="B34" s="32">
        <v>35524</v>
      </c>
      <c r="C34" s="32">
        <v>42958</v>
      </c>
      <c r="D34" s="32">
        <v>37263</v>
      </c>
      <c r="E34" s="32">
        <v>45716</v>
      </c>
      <c r="F34" s="32">
        <v>24170</v>
      </c>
      <c r="G34" s="32">
        <v>48090</v>
      </c>
      <c r="H34" s="32">
        <v>42278</v>
      </c>
      <c r="I34" s="32">
        <v>63129</v>
      </c>
      <c r="J34" s="32">
        <v>45819</v>
      </c>
      <c r="K34" s="32">
        <v>34076</v>
      </c>
      <c r="L34" s="32">
        <v>39564</v>
      </c>
      <c r="M34" s="32">
        <v>39631</v>
      </c>
      <c r="N34" s="32">
        <v>35894</v>
      </c>
    </row>
    <row r="35" spans="1:14" x14ac:dyDescent="0.25">
      <c r="A35" s="29" t="s">
        <v>65</v>
      </c>
      <c r="B35" s="32">
        <v>23713</v>
      </c>
      <c r="C35" s="32">
        <v>21312</v>
      </c>
      <c r="D35" s="32">
        <v>22220</v>
      </c>
      <c r="E35" s="32">
        <v>19883</v>
      </c>
      <c r="F35" s="32">
        <v>12704</v>
      </c>
      <c r="G35" s="32">
        <v>20919</v>
      </c>
      <c r="H35" s="32">
        <v>16325</v>
      </c>
      <c r="I35" s="32">
        <v>24101</v>
      </c>
      <c r="J35" s="32">
        <v>21853</v>
      </c>
      <c r="K35" s="32">
        <v>15528</v>
      </c>
      <c r="L35" s="32">
        <v>21524</v>
      </c>
      <c r="M35" s="32">
        <v>23450</v>
      </c>
      <c r="N35" s="32">
        <v>22551</v>
      </c>
    </row>
    <row r="36" spans="1:14" x14ac:dyDescent="0.25">
      <c r="A36" s="29" t="s">
        <v>66</v>
      </c>
      <c r="B36" s="32">
        <v>12280</v>
      </c>
      <c r="C36" s="32">
        <v>12613</v>
      </c>
      <c r="D36" s="32">
        <v>12034</v>
      </c>
      <c r="E36" s="32">
        <v>13136</v>
      </c>
      <c r="F36" s="32">
        <v>9596</v>
      </c>
      <c r="G36" s="32">
        <v>12649</v>
      </c>
      <c r="H36" s="32">
        <v>11699</v>
      </c>
      <c r="I36" s="32">
        <v>20644</v>
      </c>
      <c r="J36" s="32">
        <v>17421</v>
      </c>
      <c r="K36" s="32">
        <v>21489</v>
      </c>
      <c r="L36" s="32">
        <v>19132</v>
      </c>
      <c r="M36" s="32">
        <v>19744</v>
      </c>
      <c r="N36" s="32">
        <v>16244</v>
      </c>
    </row>
    <row r="37" spans="1:14" x14ac:dyDescent="0.25">
      <c r="A37" s="29" t="s">
        <v>67</v>
      </c>
      <c r="B37" s="32">
        <v>52512</v>
      </c>
      <c r="C37" s="32">
        <v>51250</v>
      </c>
      <c r="D37" s="32">
        <v>50109</v>
      </c>
      <c r="E37" s="32">
        <v>66292</v>
      </c>
      <c r="F37" s="32">
        <v>48003</v>
      </c>
      <c r="G37" s="32">
        <v>70653</v>
      </c>
      <c r="H37" s="32">
        <v>47795</v>
      </c>
      <c r="I37" s="32">
        <v>72196</v>
      </c>
      <c r="J37" s="32">
        <v>51164</v>
      </c>
      <c r="K37" s="32">
        <v>52363</v>
      </c>
      <c r="L37" s="32">
        <v>59745</v>
      </c>
      <c r="M37" s="32">
        <v>65735</v>
      </c>
      <c r="N37" s="32">
        <v>56958</v>
      </c>
    </row>
    <row r="38" spans="1:14" x14ac:dyDescent="0.25">
      <c r="A38" s="29" t="s">
        <v>68</v>
      </c>
      <c r="B38" s="32">
        <v>26156</v>
      </c>
      <c r="C38" s="32">
        <v>22814</v>
      </c>
      <c r="D38" s="32">
        <v>26961</v>
      </c>
      <c r="E38" s="32">
        <v>17987</v>
      </c>
      <c r="F38" s="32">
        <v>27871</v>
      </c>
      <c r="G38" s="32">
        <v>25487</v>
      </c>
      <c r="H38" s="32">
        <v>28830</v>
      </c>
      <c r="I38" s="32">
        <v>31058</v>
      </c>
      <c r="J38" s="32">
        <v>18210</v>
      </c>
      <c r="K38" s="32">
        <v>21047</v>
      </c>
      <c r="L38" s="32">
        <v>26849</v>
      </c>
      <c r="M38" s="32">
        <v>27516</v>
      </c>
      <c r="N38" s="32">
        <v>27369</v>
      </c>
    </row>
    <row r="39" spans="1:14" x14ac:dyDescent="0.25">
      <c r="A39" s="29" t="s">
        <v>69</v>
      </c>
      <c r="B39" s="32">
        <v>25401</v>
      </c>
      <c r="C39" s="32">
        <v>19934</v>
      </c>
      <c r="D39" s="32">
        <v>16525</v>
      </c>
      <c r="E39" s="32">
        <v>16554</v>
      </c>
      <c r="F39" s="32">
        <v>15073</v>
      </c>
      <c r="G39" s="32">
        <v>19988</v>
      </c>
      <c r="H39" s="32">
        <v>18806</v>
      </c>
      <c r="I39" s="32">
        <v>33409</v>
      </c>
      <c r="J39" s="32">
        <v>25037</v>
      </c>
      <c r="K39" s="32">
        <v>32457</v>
      </c>
      <c r="L39" s="32">
        <v>33214</v>
      </c>
      <c r="M39" s="32">
        <v>27952</v>
      </c>
      <c r="N39" s="32">
        <v>26129</v>
      </c>
    </row>
    <row r="40" spans="1:14" x14ac:dyDescent="0.25">
      <c r="A40" s="29" t="s">
        <v>70</v>
      </c>
      <c r="B40" s="32">
        <v>47343</v>
      </c>
      <c r="C40" s="32">
        <v>57172</v>
      </c>
      <c r="D40" s="32">
        <v>47357</v>
      </c>
      <c r="E40" s="32">
        <v>50809</v>
      </c>
      <c r="F40" s="32">
        <v>58811</v>
      </c>
      <c r="G40" s="32">
        <v>57676</v>
      </c>
      <c r="H40" s="32">
        <v>63611</v>
      </c>
      <c r="I40" s="32">
        <v>69465</v>
      </c>
      <c r="J40" s="32">
        <v>51728</v>
      </c>
      <c r="K40" s="32">
        <v>57677</v>
      </c>
      <c r="L40" s="32">
        <v>69469</v>
      </c>
      <c r="M40" s="32">
        <v>63770</v>
      </c>
      <c r="N40" s="32">
        <v>53818</v>
      </c>
    </row>
    <row r="41" spans="1:14" x14ac:dyDescent="0.25">
      <c r="A41" s="31" t="s">
        <v>71</v>
      </c>
      <c r="B41" s="32">
        <v>7757831</v>
      </c>
      <c r="C41" s="32">
        <v>7344866</v>
      </c>
      <c r="D41" s="32">
        <v>7240897</v>
      </c>
      <c r="E41" s="32">
        <v>7410931</v>
      </c>
      <c r="F41" s="32">
        <v>7147069</v>
      </c>
      <c r="G41" s="32">
        <v>7244905</v>
      </c>
      <c r="H41" s="32">
        <v>7454767</v>
      </c>
      <c r="I41" s="32">
        <v>7560822</v>
      </c>
      <c r="J41" s="32">
        <v>7024172</v>
      </c>
      <c r="K41" s="32">
        <v>7031775</v>
      </c>
      <c r="L41" s="32">
        <v>7005262</v>
      </c>
      <c r="M41" s="32">
        <v>7040323</v>
      </c>
      <c r="N41" s="32">
        <v>6871264</v>
      </c>
    </row>
  </sheetData>
  <mergeCells count="10">
    <mergeCell ref="L5:M5"/>
    <mergeCell ref="N5:O5"/>
    <mergeCell ref="P5:Q5"/>
    <mergeCell ref="R5:S5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41"/>
  <sheetViews>
    <sheetView workbookViewId="0">
      <selection activeCell="A16" sqref="A16"/>
    </sheetView>
  </sheetViews>
  <sheetFormatPr defaultRowHeight="15" x14ac:dyDescent="0.25"/>
  <cols>
    <col min="1" max="1" width="23.5703125" customWidth="1"/>
    <col min="2" max="19" width="10.7109375" customWidth="1"/>
  </cols>
  <sheetData>
    <row r="5" spans="1:19" x14ac:dyDescent="0.25">
      <c r="A5" s="64" t="s">
        <v>0</v>
      </c>
      <c r="B5" s="63">
        <v>2012</v>
      </c>
      <c r="C5" s="63"/>
      <c r="D5" s="63">
        <v>2013</v>
      </c>
      <c r="E5" s="63"/>
      <c r="F5" s="63">
        <v>2014</v>
      </c>
      <c r="G5" s="63"/>
      <c r="H5" s="63">
        <v>2015</v>
      </c>
      <c r="I5" s="63"/>
      <c r="J5" s="63">
        <v>2016</v>
      </c>
      <c r="K5" s="63"/>
      <c r="L5" s="63">
        <v>2017</v>
      </c>
      <c r="M5" s="63"/>
      <c r="N5" s="63">
        <v>2018</v>
      </c>
      <c r="O5" s="63"/>
      <c r="P5" s="63">
        <v>2019</v>
      </c>
      <c r="Q5" s="63"/>
      <c r="R5" s="63">
        <v>2020</v>
      </c>
      <c r="S5" s="63"/>
    </row>
    <row r="6" spans="1:19" ht="25.5" x14ac:dyDescent="0.25">
      <c r="A6" s="64"/>
      <c r="B6" s="28" t="s">
        <v>92</v>
      </c>
      <c r="C6" s="28" t="s">
        <v>93</v>
      </c>
      <c r="D6" s="28" t="s">
        <v>94</v>
      </c>
      <c r="E6" s="28" t="s">
        <v>95</v>
      </c>
      <c r="F6" s="28" t="s">
        <v>96</v>
      </c>
      <c r="G6" s="28" t="s">
        <v>97</v>
      </c>
      <c r="H6" s="28" t="s">
        <v>98</v>
      </c>
      <c r="I6" s="28" t="s">
        <v>99</v>
      </c>
      <c r="J6" s="28" t="s">
        <v>100</v>
      </c>
      <c r="K6" s="28" t="s">
        <v>101</v>
      </c>
      <c r="L6" s="28" t="s">
        <v>102</v>
      </c>
      <c r="M6" s="28" t="s">
        <v>103</v>
      </c>
      <c r="N6" s="28" t="s">
        <v>104</v>
      </c>
      <c r="O6" s="28" t="s">
        <v>106</v>
      </c>
      <c r="P6" s="28" t="s">
        <v>107</v>
      </c>
      <c r="Q6" s="28" t="s">
        <v>105</v>
      </c>
      <c r="R6" s="28" t="s">
        <v>108</v>
      </c>
      <c r="S6" s="28" t="s">
        <v>109</v>
      </c>
    </row>
    <row r="7" spans="1:19" x14ac:dyDescent="0.25">
      <c r="A7" s="29" t="s">
        <v>37</v>
      </c>
      <c r="B7" s="32">
        <v>1922014</v>
      </c>
      <c r="C7" s="32">
        <v>1808357</v>
      </c>
      <c r="D7" s="32">
        <v>1956525</v>
      </c>
      <c r="E7" s="32">
        <v>1842671</v>
      </c>
      <c r="F7" s="32">
        <v>2026734</v>
      </c>
      <c r="G7" s="32">
        <v>1931823</v>
      </c>
      <c r="H7" s="32">
        <v>2086762</v>
      </c>
      <c r="I7" s="32">
        <v>1966018</v>
      </c>
      <c r="J7" s="32">
        <v>2053153</v>
      </c>
      <c r="K7" s="32">
        <v>2087045</v>
      </c>
      <c r="L7" s="32">
        <v>2158099</v>
      </c>
      <c r="M7" s="32">
        <v>2138512</v>
      </c>
      <c r="N7" s="32">
        <v>2200119</v>
      </c>
    </row>
    <row r="8" spans="1:19" x14ac:dyDescent="0.25">
      <c r="A8" s="29" t="s">
        <v>38</v>
      </c>
      <c r="B8" s="32">
        <v>6254370</v>
      </c>
      <c r="C8" s="32">
        <v>5880885</v>
      </c>
      <c r="D8" s="32">
        <v>6221646</v>
      </c>
      <c r="E8" s="32">
        <v>6081301</v>
      </c>
      <c r="F8" s="32">
        <v>6363923</v>
      </c>
      <c r="G8" s="32">
        <v>5881371</v>
      </c>
      <c r="H8" s="32">
        <v>6171374</v>
      </c>
      <c r="I8" s="32">
        <v>5962304</v>
      </c>
      <c r="J8" s="32">
        <v>6165549</v>
      </c>
      <c r="K8" s="32">
        <v>5991229</v>
      </c>
      <c r="L8" s="32">
        <v>6286296</v>
      </c>
      <c r="M8" s="32">
        <v>6365989</v>
      </c>
      <c r="N8" s="32">
        <v>6823195</v>
      </c>
    </row>
    <row r="9" spans="1:19" x14ac:dyDescent="0.25">
      <c r="A9" s="29" t="s">
        <v>39</v>
      </c>
      <c r="B9" s="32">
        <v>2250370</v>
      </c>
      <c r="C9" s="32">
        <v>2085483</v>
      </c>
      <c r="D9" s="32">
        <v>2298377</v>
      </c>
      <c r="E9" s="32">
        <v>2061109</v>
      </c>
      <c r="F9" s="32">
        <v>2344466</v>
      </c>
      <c r="G9" s="32">
        <v>2180336</v>
      </c>
      <c r="H9" s="32">
        <v>2332151</v>
      </c>
      <c r="I9" s="32">
        <v>2184599</v>
      </c>
      <c r="J9" s="32">
        <v>2427354</v>
      </c>
      <c r="K9" s="32">
        <v>2347911</v>
      </c>
      <c r="L9" s="32">
        <v>2465974</v>
      </c>
      <c r="M9" s="32">
        <v>2344972</v>
      </c>
      <c r="N9" s="32">
        <v>2590028</v>
      </c>
    </row>
    <row r="10" spans="1:19" x14ac:dyDescent="0.25">
      <c r="A10" s="29" t="s">
        <v>40</v>
      </c>
      <c r="B10" s="32">
        <v>2481457</v>
      </c>
      <c r="C10" s="32">
        <v>2399851</v>
      </c>
      <c r="D10" s="32">
        <v>2693642</v>
      </c>
      <c r="E10" s="32">
        <v>2479493</v>
      </c>
      <c r="F10" s="32">
        <v>2661327</v>
      </c>
      <c r="G10" s="32">
        <v>2518485</v>
      </c>
      <c r="H10" s="32">
        <v>2774245</v>
      </c>
      <c r="I10" s="32">
        <v>2554296</v>
      </c>
      <c r="J10" s="32">
        <v>2801290</v>
      </c>
      <c r="K10" s="32">
        <v>2765946</v>
      </c>
      <c r="L10" s="32">
        <v>2947871</v>
      </c>
      <c r="M10" s="32">
        <v>2781021</v>
      </c>
      <c r="N10" s="32">
        <v>3107557</v>
      </c>
    </row>
    <row r="11" spans="1:19" x14ac:dyDescent="0.25">
      <c r="A11" s="29" t="s">
        <v>41</v>
      </c>
      <c r="B11" s="32">
        <v>1497081</v>
      </c>
      <c r="C11" s="32">
        <v>1436527</v>
      </c>
      <c r="D11" s="32">
        <v>1545061</v>
      </c>
      <c r="E11" s="32">
        <v>1397247</v>
      </c>
      <c r="F11" s="32">
        <v>1531064</v>
      </c>
      <c r="G11" s="32">
        <v>1491038</v>
      </c>
      <c r="H11" s="32">
        <v>1646180</v>
      </c>
      <c r="I11" s="32">
        <v>1550403</v>
      </c>
      <c r="J11" s="32">
        <v>1617177</v>
      </c>
      <c r="K11" s="32">
        <v>1624522</v>
      </c>
      <c r="L11" s="32">
        <v>1726578</v>
      </c>
      <c r="M11" s="32">
        <v>1657817</v>
      </c>
      <c r="N11" s="32">
        <v>1778964</v>
      </c>
    </row>
    <row r="12" spans="1:19" x14ac:dyDescent="0.25">
      <c r="A12" s="29" t="s">
        <v>42</v>
      </c>
      <c r="B12" s="32">
        <v>3737693</v>
      </c>
      <c r="C12" s="32">
        <v>3582099</v>
      </c>
      <c r="D12" s="32">
        <v>3737623</v>
      </c>
      <c r="E12" s="32">
        <v>3524883</v>
      </c>
      <c r="F12" s="32">
        <v>3867671</v>
      </c>
      <c r="G12" s="32">
        <v>3692806</v>
      </c>
      <c r="H12" s="32">
        <v>3815643</v>
      </c>
      <c r="I12" s="32">
        <v>3695866</v>
      </c>
      <c r="J12" s="32">
        <v>3894181</v>
      </c>
      <c r="K12" s="32">
        <v>3998637</v>
      </c>
      <c r="L12" s="32">
        <v>4083217</v>
      </c>
      <c r="M12" s="32">
        <v>3942534</v>
      </c>
      <c r="N12" s="32">
        <v>4193020</v>
      </c>
    </row>
    <row r="13" spans="1:19" x14ac:dyDescent="0.25">
      <c r="A13" s="29" t="s">
        <v>43</v>
      </c>
      <c r="B13" s="32">
        <v>910129</v>
      </c>
      <c r="C13" s="32">
        <v>853784</v>
      </c>
      <c r="D13" s="32">
        <v>927445</v>
      </c>
      <c r="E13" s="32">
        <v>832048</v>
      </c>
      <c r="F13" s="32">
        <v>952458</v>
      </c>
      <c r="G13" s="32">
        <v>868794</v>
      </c>
      <c r="H13" s="32">
        <v>943881</v>
      </c>
      <c r="I13" s="32">
        <v>904317</v>
      </c>
      <c r="J13" s="32">
        <v>961516</v>
      </c>
      <c r="K13" s="32">
        <v>964971</v>
      </c>
      <c r="L13" s="32">
        <v>1004559</v>
      </c>
      <c r="M13" s="32">
        <v>932976</v>
      </c>
      <c r="N13" s="32">
        <v>1005457</v>
      </c>
    </row>
    <row r="14" spans="1:19" x14ac:dyDescent="0.25">
      <c r="A14" s="29" t="s">
        <v>44</v>
      </c>
      <c r="B14" s="32">
        <v>3783134</v>
      </c>
      <c r="C14" s="32">
        <v>3516856</v>
      </c>
      <c r="D14" s="32">
        <v>3768192</v>
      </c>
      <c r="E14" s="32">
        <v>3471602</v>
      </c>
      <c r="F14" s="32">
        <v>3824233</v>
      </c>
      <c r="G14" s="32">
        <v>3673158</v>
      </c>
      <c r="H14" s="32">
        <v>3921187</v>
      </c>
      <c r="I14" s="32">
        <v>3635258</v>
      </c>
      <c r="J14" s="32">
        <v>3854815</v>
      </c>
      <c r="K14" s="32">
        <v>3931321</v>
      </c>
      <c r="L14" s="32">
        <v>4082131</v>
      </c>
      <c r="M14" s="32">
        <v>3896230</v>
      </c>
      <c r="N14" s="32">
        <v>4205457</v>
      </c>
    </row>
    <row r="15" spans="1:19" x14ac:dyDescent="0.25">
      <c r="A15" s="29" t="s">
        <v>45</v>
      </c>
      <c r="B15" s="32">
        <v>597112</v>
      </c>
      <c r="C15" s="32">
        <v>585493</v>
      </c>
      <c r="D15" s="32">
        <v>639575</v>
      </c>
      <c r="E15" s="32">
        <v>597613</v>
      </c>
      <c r="F15" s="32">
        <v>623758</v>
      </c>
      <c r="G15" s="32">
        <v>604223</v>
      </c>
      <c r="H15" s="32">
        <v>668754</v>
      </c>
      <c r="I15" s="32">
        <v>623949</v>
      </c>
      <c r="J15" s="32">
        <v>645250</v>
      </c>
      <c r="K15" s="32">
        <v>686830</v>
      </c>
      <c r="L15" s="32">
        <v>695988</v>
      </c>
      <c r="M15" s="32">
        <v>672618</v>
      </c>
      <c r="N15" s="32">
        <v>729593</v>
      </c>
    </row>
    <row r="16" spans="1:19" x14ac:dyDescent="0.25">
      <c r="A16" s="29" t="s">
        <v>46</v>
      </c>
      <c r="B16" s="32">
        <v>812463</v>
      </c>
      <c r="C16" s="32">
        <v>801510</v>
      </c>
      <c r="D16" s="32">
        <v>848009</v>
      </c>
      <c r="E16" s="32">
        <v>806073</v>
      </c>
      <c r="F16" s="32">
        <v>845088</v>
      </c>
      <c r="G16" s="32">
        <v>819656</v>
      </c>
      <c r="H16" s="32">
        <v>814427</v>
      </c>
      <c r="I16" s="32">
        <v>836670</v>
      </c>
      <c r="J16" s="32">
        <v>830438</v>
      </c>
      <c r="K16" s="32">
        <v>859813</v>
      </c>
      <c r="L16" s="32">
        <v>985619</v>
      </c>
      <c r="M16" s="32">
        <v>896931</v>
      </c>
      <c r="N16" s="32">
        <v>996994</v>
      </c>
    </row>
    <row r="17" spans="1:14" x14ac:dyDescent="0.25">
      <c r="A17" s="29" t="s">
        <v>47</v>
      </c>
      <c r="B17" s="32">
        <v>4701699</v>
      </c>
      <c r="C17" s="32">
        <v>4823858</v>
      </c>
      <c r="D17" s="32">
        <v>4633224</v>
      </c>
      <c r="E17" s="32">
        <v>4668239</v>
      </c>
      <c r="F17" s="32">
        <v>4678838</v>
      </c>
      <c r="G17" s="32">
        <v>4634369</v>
      </c>
      <c r="H17" s="32">
        <v>5084529</v>
      </c>
      <c r="I17" s="32">
        <v>4724029</v>
      </c>
      <c r="J17" s="32">
        <v>5004548</v>
      </c>
      <c r="K17" s="32">
        <v>4861832</v>
      </c>
      <c r="L17" s="32">
        <v>5169165</v>
      </c>
      <c r="M17" s="32">
        <v>4509171</v>
      </c>
      <c r="N17" s="32">
        <v>5139085</v>
      </c>
    </row>
    <row r="18" spans="1:14" x14ac:dyDescent="0.25">
      <c r="A18" s="29" t="s">
        <v>48</v>
      </c>
      <c r="B18" s="32">
        <v>18402134</v>
      </c>
      <c r="C18" s="32">
        <v>18615753</v>
      </c>
      <c r="D18" s="32">
        <v>18899675</v>
      </c>
      <c r="E18" s="32">
        <v>18731943</v>
      </c>
      <c r="F18" s="32">
        <v>19443783</v>
      </c>
      <c r="G18" s="32">
        <v>19230943</v>
      </c>
      <c r="H18" s="32">
        <v>20456889</v>
      </c>
      <c r="I18" s="32">
        <v>18791482</v>
      </c>
      <c r="J18" s="32">
        <v>20277112</v>
      </c>
      <c r="K18" s="32">
        <v>19202038</v>
      </c>
      <c r="L18" s="32">
        <v>20722338</v>
      </c>
      <c r="M18" s="32">
        <v>20551575</v>
      </c>
      <c r="N18" s="32">
        <v>20916457</v>
      </c>
    </row>
    <row r="19" spans="1:14" x14ac:dyDescent="0.25">
      <c r="A19" s="29" t="s">
        <v>49</v>
      </c>
      <c r="B19" s="32">
        <v>16402481</v>
      </c>
      <c r="C19" s="32">
        <v>16531395</v>
      </c>
      <c r="D19" s="32">
        <v>16442763</v>
      </c>
      <c r="E19" s="32">
        <v>16469960</v>
      </c>
      <c r="F19" s="32">
        <v>16750975</v>
      </c>
      <c r="G19" s="32">
        <v>16550682</v>
      </c>
      <c r="H19" s="32">
        <v>17322025</v>
      </c>
      <c r="I19" s="32">
        <v>16435142</v>
      </c>
      <c r="J19" s="32">
        <v>17162053</v>
      </c>
      <c r="K19" s="32">
        <v>16511136</v>
      </c>
      <c r="L19" s="32">
        <v>17443572</v>
      </c>
      <c r="M19" s="32">
        <v>17186674</v>
      </c>
      <c r="N19" s="32">
        <v>17463137</v>
      </c>
    </row>
    <row r="20" spans="1:14" x14ac:dyDescent="0.25">
      <c r="A20" s="29" t="s">
        <v>50</v>
      </c>
      <c r="B20" s="32">
        <v>1879798</v>
      </c>
      <c r="C20" s="32">
        <v>1906145</v>
      </c>
      <c r="D20" s="32">
        <v>1878495</v>
      </c>
      <c r="E20" s="32">
        <v>1886071</v>
      </c>
      <c r="F20" s="32">
        <v>1988912</v>
      </c>
      <c r="G20" s="32">
        <v>1956043</v>
      </c>
      <c r="H20" s="32">
        <v>2012626</v>
      </c>
      <c r="I20" s="32">
        <v>1891218</v>
      </c>
      <c r="J20" s="32">
        <v>2037864</v>
      </c>
      <c r="K20" s="32">
        <v>2042400</v>
      </c>
      <c r="L20" s="32">
        <v>2055892</v>
      </c>
      <c r="M20" s="32">
        <v>2053168</v>
      </c>
      <c r="N20" s="32">
        <v>2076441</v>
      </c>
    </row>
    <row r="21" spans="1:14" x14ac:dyDescent="0.25">
      <c r="A21" s="29" t="s">
        <v>51</v>
      </c>
      <c r="B21" s="32">
        <v>19190841</v>
      </c>
      <c r="C21" s="32">
        <v>19338902</v>
      </c>
      <c r="D21" s="32">
        <v>19585490</v>
      </c>
      <c r="E21" s="32">
        <v>19553910</v>
      </c>
      <c r="F21" s="32">
        <v>19885389</v>
      </c>
      <c r="G21" s="32">
        <v>19306508</v>
      </c>
      <c r="H21" s="32">
        <v>19800394</v>
      </c>
      <c r="I21" s="32">
        <v>19367777</v>
      </c>
      <c r="J21" s="32">
        <v>19648665</v>
      </c>
      <c r="K21" s="32">
        <v>19114563</v>
      </c>
      <c r="L21" s="32">
        <v>20034299</v>
      </c>
      <c r="M21" s="32">
        <v>20099220</v>
      </c>
      <c r="N21" s="32">
        <v>20195246</v>
      </c>
    </row>
    <row r="22" spans="1:14" x14ac:dyDescent="0.25">
      <c r="A22" s="29" t="s">
        <v>52</v>
      </c>
      <c r="B22" s="32">
        <v>4858492</v>
      </c>
      <c r="C22" s="32">
        <v>4662368</v>
      </c>
      <c r="D22" s="32">
        <v>4983694</v>
      </c>
      <c r="E22" s="32">
        <v>4687626</v>
      </c>
      <c r="F22" s="32">
        <v>4938093</v>
      </c>
      <c r="G22" s="32">
        <v>4853992</v>
      </c>
      <c r="H22" s="32">
        <v>5208123</v>
      </c>
      <c r="I22" s="32">
        <v>4825460</v>
      </c>
      <c r="J22" s="32">
        <v>5234274</v>
      </c>
      <c r="K22" s="32">
        <v>5088497</v>
      </c>
      <c r="L22" s="32">
        <v>5506955</v>
      </c>
      <c r="M22" s="32">
        <v>5077400</v>
      </c>
      <c r="N22" s="32">
        <v>5615361</v>
      </c>
    </row>
    <row r="23" spans="1:14" x14ac:dyDescent="0.25">
      <c r="A23" s="29" t="s">
        <v>53</v>
      </c>
      <c r="B23" s="32">
        <v>2243781</v>
      </c>
      <c r="C23" s="32">
        <v>2252475</v>
      </c>
      <c r="D23" s="32">
        <v>2329825</v>
      </c>
      <c r="E23" s="32">
        <v>2242076</v>
      </c>
      <c r="F23" s="32">
        <v>2377394</v>
      </c>
      <c r="G23" s="32">
        <v>2272632</v>
      </c>
      <c r="H23" s="32">
        <v>2425173</v>
      </c>
      <c r="I23" s="32">
        <v>2324805</v>
      </c>
      <c r="J23" s="32">
        <v>2332064</v>
      </c>
      <c r="K23" s="32">
        <v>2416555</v>
      </c>
      <c r="L23" s="32">
        <v>2437494</v>
      </c>
      <c r="M23" s="32">
        <v>2398307</v>
      </c>
      <c r="N23" s="32">
        <v>2584943</v>
      </c>
    </row>
    <row r="24" spans="1:14" x14ac:dyDescent="0.25">
      <c r="A24" s="29" t="s">
        <v>54</v>
      </c>
      <c r="B24" s="32">
        <v>2097483</v>
      </c>
      <c r="C24" s="32">
        <v>2015699</v>
      </c>
      <c r="D24" s="32">
        <v>2167987</v>
      </c>
      <c r="E24" s="32">
        <v>2032282</v>
      </c>
      <c r="F24" s="32">
        <v>2211421</v>
      </c>
      <c r="G24" s="32">
        <v>2094100</v>
      </c>
      <c r="H24" s="32">
        <v>2290853</v>
      </c>
      <c r="I24" s="32">
        <v>2127503</v>
      </c>
      <c r="J24" s="32">
        <v>2295441</v>
      </c>
      <c r="K24" s="32">
        <v>2367310</v>
      </c>
      <c r="L24" s="32">
        <v>2423450</v>
      </c>
      <c r="M24" s="32">
        <v>2316720</v>
      </c>
      <c r="N24" s="32">
        <v>2375811</v>
      </c>
    </row>
    <row r="25" spans="1:14" x14ac:dyDescent="0.25">
      <c r="A25" s="29" t="s">
        <v>55</v>
      </c>
      <c r="B25" s="32">
        <v>2236957</v>
      </c>
      <c r="C25" s="32">
        <v>2120249</v>
      </c>
      <c r="D25" s="32">
        <v>2292456</v>
      </c>
      <c r="E25" s="32">
        <v>2104507</v>
      </c>
      <c r="F25" s="32">
        <v>2336212</v>
      </c>
      <c r="G25" s="32">
        <v>2174228</v>
      </c>
      <c r="H25" s="32">
        <v>2330534</v>
      </c>
      <c r="I25" s="32">
        <v>2219291</v>
      </c>
      <c r="J25" s="32">
        <v>2357624</v>
      </c>
      <c r="K25" s="32">
        <v>2277068</v>
      </c>
      <c r="L25" s="32">
        <v>2422809</v>
      </c>
      <c r="M25" s="32">
        <v>2320061</v>
      </c>
      <c r="N25" s="32">
        <v>2482878</v>
      </c>
    </row>
    <row r="26" spans="1:14" x14ac:dyDescent="0.25">
      <c r="A26" s="29" t="s">
        <v>56</v>
      </c>
      <c r="B26" s="32">
        <v>2254813</v>
      </c>
      <c r="C26" s="32">
        <v>2196455</v>
      </c>
      <c r="D26" s="32">
        <v>2263117</v>
      </c>
      <c r="E26" s="32">
        <v>2172337</v>
      </c>
      <c r="F26" s="32">
        <v>2309311</v>
      </c>
      <c r="G26" s="32">
        <v>2226510</v>
      </c>
      <c r="H26" s="32">
        <v>2257293</v>
      </c>
      <c r="I26" s="32">
        <v>2235887</v>
      </c>
      <c r="J26" s="32">
        <v>2305125</v>
      </c>
      <c r="K26" s="32">
        <v>2287823</v>
      </c>
      <c r="L26" s="32">
        <v>2399373</v>
      </c>
      <c r="M26" s="32">
        <v>2303198</v>
      </c>
      <c r="N26" s="32">
        <v>2454289</v>
      </c>
    </row>
    <row r="27" spans="1:14" x14ac:dyDescent="0.25">
      <c r="A27" s="29" t="s">
        <v>57</v>
      </c>
      <c r="B27" s="32">
        <v>1154236</v>
      </c>
      <c r="C27" s="32">
        <v>1112252</v>
      </c>
      <c r="D27" s="32">
        <v>1186076</v>
      </c>
      <c r="E27" s="32">
        <v>1124017</v>
      </c>
      <c r="F27" s="32">
        <v>1213985</v>
      </c>
      <c r="G27" s="32">
        <v>1154489</v>
      </c>
      <c r="H27" s="32">
        <v>1247624</v>
      </c>
      <c r="I27" s="32">
        <v>1214681</v>
      </c>
      <c r="J27" s="32">
        <v>1238677</v>
      </c>
      <c r="K27" s="32">
        <v>1248189</v>
      </c>
      <c r="L27" s="32">
        <v>1327871</v>
      </c>
      <c r="M27" s="32">
        <v>1222707</v>
      </c>
      <c r="N27" s="32">
        <v>1352813</v>
      </c>
    </row>
    <row r="28" spans="1:14" x14ac:dyDescent="0.25">
      <c r="A28" s="29" t="s">
        <v>58</v>
      </c>
      <c r="B28" s="32">
        <v>1815448</v>
      </c>
      <c r="C28" s="32">
        <v>1833892</v>
      </c>
      <c r="D28" s="32">
        <v>1880461</v>
      </c>
      <c r="E28" s="32">
        <v>1830813</v>
      </c>
      <c r="F28" s="32">
        <v>1936480</v>
      </c>
      <c r="G28" s="32">
        <v>1867462</v>
      </c>
      <c r="H28" s="32">
        <v>1968496</v>
      </c>
      <c r="I28" s="32">
        <v>1889502</v>
      </c>
      <c r="J28" s="32">
        <v>1977837</v>
      </c>
      <c r="K28" s="32">
        <v>1965088</v>
      </c>
      <c r="L28" s="32">
        <v>2076487</v>
      </c>
      <c r="M28" s="32">
        <v>1975161</v>
      </c>
      <c r="N28" s="32">
        <v>2106333</v>
      </c>
    </row>
    <row r="29" spans="1:14" x14ac:dyDescent="0.25">
      <c r="A29" s="29" t="s">
        <v>59</v>
      </c>
      <c r="B29" s="32">
        <v>1641089</v>
      </c>
      <c r="C29" s="32">
        <v>1607526</v>
      </c>
      <c r="D29" s="32">
        <v>1696738</v>
      </c>
      <c r="E29" s="32">
        <v>1603915</v>
      </c>
      <c r="F29" s="32">
        <v>1752916</v>
      </c>
      <c r="G29" s="32">
        <v>1677466</v>
      </c>
      <c r="H29" s="32">
        <v>1530591</v>
      </c>
      <c r="I29" s="32">
        <v>1423957</v>
      </c>
      <c r="J29" s="32">
        <v>1504133</v>
      </c>
      <c r="K29" s="32">
        <v>1581239</v>
      </c>
      <c r="L29" s="32">
        <v>1535296</v>
      </c>
      <c r="M29" s="32">
        <v>1540675</v>
      </c>
      <c r="N29" s="32">
        <v>1690093</v>
      </c>
    </row>
    <row r="30" spans="1:14" x14ac:dyDescent="0.25">
      <c r="A30" s="29" t="s">
        <v>60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269976</v>
      </c>
      <c r="I30" s="32">
        <v>267023</v>
      </c>
      <c r="J30" s="32">
        <v>275474</v>
      </c>
      <c r="K30" s="32">
        <v>273423</v>
      </c>
      <c r="L30" s="32">
        <v>307812</v>
      </c>
      <c r="M30" s="32">
        <v>312416</v>
      </c>
      <c r="N30" s="32">
        <v>331351</v>
      </c>
    </row>
    <row r="31" spans="1:14" x14ac:dyDescent="0.25">
      <c r="A31" s="29" t="s">
        <v>61</v>
      </c>
      <c r="B31" s="32">
        <v>1041042</v>
      </c>
      <c r="C31" s="32">
        <v>973035</v>
      </c>
      <c r="D31" s="32">
        <v>1032151</v>
      </c>
      <c r="E31" s="32">
        <v>965457</v>
      </c>
      <c r="F31" s="32">
        <v>1075184</v>
      </c>
      <c r="G31" s="32">
        <v>980756</v>
      </c>
      <c r="H31" s="32">
        <v>1077665</v>
      </c>
      <c r="I31" s="32">
        <v>1000032</v>
      </c>
      <c r="J31" s="32">
        <v>1091380</v>
      </c>
      <c r="K31" s="32">
        <v>1110564</v>
      </c>
      <c r="L31" s="32">
        <v>1181911</v>
      </c>
      <c r="M31" s="32">
        <v>1040826</v>
      </c>
      <c r="N31" s="32">
        <v>1177498</v>
      </c>
    </row>
    <row r="32" spans="1:14" x14ac:dyDescent="0.25">
      <c r="A32" s="29" t="s">
        <v>62</v>
      </c>
      <c r="B32" s="32">
        <v>1363359</v>
      </c>
      <c r="C32" s="32">
        <v>1224095</v>
      </c>
      <c r="D32" s="32">
        <v>1353939</v>
      </c>
      <c r="E32" s="32">
        <v>1239122</v>
      </c>
      <c r="F32" s="32">
        <v>1386103</v>
      </c>
      <c r="G32" s="32">
        <v>1293226</v>
      </c>
      <c r="H32" s="32">
        <v>1383919</v>
      </c>
      <c r="I32" s="32">
        <v>1327418</v>
      </c>
      <c r="J32" s="32">
        <v>1443060</v>
      </c>
      <c r="K32" s="32">
        <v>1459803</v>
      </c>
      <c r="L32" s="32">
        <v>1510782</v>
      </c>
      <c r="M32" s="32">
        <v>1374214</v>
      </c>
      <c r="N32" s="32">
        <v>1520304</v>
      </c>
    </row>
    <row r="33" spans="1:14" x14ac:dyDescent="0.25">
      <c r="A33" s="29" t="s">
        <v>63</v>
      </c>
      <c r="B33" s="32">
        <v>3462554</v>
      </c>
      <c r="C33" s="32">
        <v>3421101</v>
      </c>
      <c r="D33" s="32">
        <v>3487440</v>
      </c>
      <c r="E33" s="32">
        <v>3376549</v>
      </c>
      <c r="F33" s="32">
        <v>3464719</v>
      </c>
      <c r="G33" s="32">
        <v>3527036</v>
      </c>
      <c r="H33" s="32">
        <v>3537559</v>
      </c>
      <c r="I33" s="32">
        <v>3485492</v>
      </c>
      <c r="J33" s="32">
        <v>3581957</v>
      </c>
      <c r="K33" s="32">
        <v>3694712</v>
      </c>
      <c r="L33" s="32">
        <v>3801407</v>
      </c>
      <c r="M33" s="32">
        <v>3598663</v>
      </c>
      <c r="N33" s="32">
        <v>3949296</v>
      </c>
    </row>
    <row r="34" spans="1:14" x14ac:dyDescent="0.25">
      <c r="A34" s="29" t="s">
        <v>64</v>
      </c>
      <c r="B34" s="32">
        <v>1073935</v>
      </c>
      <c r="C34" s="32">
        <v>994521</v>
      </c>
      <c r="D34" s="32">
        <v>1047992</v>
      </c>
      <c r="E34" s="32">
        <v>997231</v>
      </c>
      <c r="F34" s="32">
        <v>1112015</v>
      </c>
      <c r="G34" s="32">
        <v>1037419</v>
      </c>
      <c r="H34" s="32">
        <v>1125748</v>
      </c>
      <c r="I34" s="32">
        <v>1074916</v>
      </c>
      <c r="J34" s="32">
        <v>1166221</v>
      </c>
      <c r="K34" s="32">
        <v>1219548</v>
      </c>
      <c r="L34" s="32">
        <v>1221884</v>
      </c>
      <c r="M34" s="32">
        <v>1160974</v>
      </c>
      <c r="N34" s="32">
        <v>1250729</v>
      </c>
    </row>
    <row r="35" spans="1:14" x14ac:dyDescent="0.25">
      <c r="A35" s="29" t="s">
        <v>65</v>
      </c>
      <c r="B35" s="32">
        <v>457837</v>
      </c>
      <c r="C35" s="32">
        <v>455322</v>
      </c>
      <c r="D35" s="32">
        <v>470497</v>
      </c>
      <c r="E35" s="32">
        <v>458930</v>
      </c>
      <c r="F35" s="32">
        <v>507939</v>
      </c>
      <c r="G35" s="32">
        <v>479137</v>
      </c>
      <c r="H35" s="32">
        <v>517687</v>
      </c>
      <c r="I35" s="32">
        <v>493687</v>
      </c>
      <c r="J35" s="32">
        <v>541549</v>
      </c>
      <c r="K35" s="32">
        <v>546668</v>
      </c>
      <c r="L35" s="32">
        <v>568539</v>
      </c>
      <c r="M35" s="32">
        <v>524316</v>
      </c>
      <c r="N35" s="32">
        <v>599844</v>
      </c>
    </row>
    <row r="36" spans="1:14" x14ac:dyDescent="0.25">
      <c r="A36" s="29" t="s">
        <v>66</v>
      </c>
      <c r="B36" s="32">
        <v>571661</v>
      </c>
      <c r="C36" s="32">
        <v>572081</v>
      </c>
      <c r="D36" s="32">
        <v>584286</v>
      </c>
      <c r="E36" s="32">
        <v>545438</v>
      </c>
      <c r="F36" s="32">
        <v>591117</v>
      </c>
      <c r="G36" s="32">
        <v>595797</v>
      </c>
      <c r="H36" s="32">
        <v>636010</v>
      </c>
      <c r="I36" s="32">
        <v>595905</v>
      </c>
      <c r="J36" s="32">
        <v>624108</v>
      </c>
      <c r="K36" s="32">
        <v>624182</v>
      </c>
      <c r="L36" s="32">
        <v>622641</v>
      </c>
      <c r="M36" s="32">
        <v>595004</v>
      </c>
      <c r="N36" s="32">
        <v>647032</v>
      </c>
    </row>
    <row r="37" spans="1:14" x14ac:dyDescent="0.25">
      <c r="A37" s="29" t="s">
        <v>67</v>
      </c>
      <c r="B37" s="32">
        <v>639730</v>
      </c>
      <c r="C37" s="32">
        <v>613357</v>
      </c>
      <c r="D37" s="32">
        <v>669115</v>
      </c>
      <c r="E37" s="32">
        <v>602429</v>
      </c>
      <c r="F37" s="32">
        <v>680075</v>
      </c>
      <c r="G37" s="32">
        <v>601651</v>
      </c>
      <c r="H37" s="32">
        <v>663261</v>
      </c>
      <c r="I37" s="32">
        <v>655063</v>
      </c>
      <c r="J37" s="32">
        <v>682173</v>
      </c>
      <c r="K37" s="32">
        <v>690786</v>
      </c>
      <c r="L37" s="32">
        <v>709363</v>
      </c>
      <c r="M37" s="32">
        <v>642061</v>
      </c>
      <c r="N37" s="32">
        <v>715216</v>
      </c>
    </row>
    <row r="38" spans="1:14" x14ac:dyDescent="0.25">
      <c r="A38" s="29" t="s">
        <v>68</v>
      </c>
      <c r="B38" s="32">
        <v>449633</v>
      </c>
      <c r="C38" s="32">
        <v>450184</v>
      </c>
      <c r="D38" s="32">
        <v>463048</v>
      </c>
      <c r="E38" s="32">
        <v>454978</v>
      </c>
      <c r="F38" s="32">
        <v>465486</v>
      </c>
      <c r="G38" s="32">
        <v>456017</v>
      </c>
      <c r="H38" s="32">
        <v>490152</v>
      </c>
      <c r="I38" s="32">
        <v>482543</v>
      </c>
      <c r="J38" s="32">
        <v>512511</v>
      </c>
      <c r="K38" s="32">
        <v>503479</v>
      </c>
      <c r="L38" s="32">
        <v>530271</v>
      </c>
      <c r="M38" s="32">
        <v>488715</v>
      </c>
      <c r="N38" s="32">
        <v>560603</v>
      </c>
    </row>
    <row r="39" spans="1:14" x14ac:dyDescent="0.25">
      <c r="A39" s="29" t="s">
        <v>69</v>
      </c>
      <c r="B39" s="32">
        <v>361510</v>
      </c>
      <c r="C39" s="32">
        <v>347559</v>
      </c>
      <c r="D39" s="32">
        <v>362348</v>
      </c>
      <c r="E39" s="32">
        <v>359527</v>
      </c>
      <c r="F39" s="32">
        <v>392634</v>
      </c>
      <c r="G39" s="32">
        <v>378436</v>
      </c>
      <c r="H39" s="32">
        <v>389033</v>
      </c>
      <c r="I39" s="32">
        <v>380226</v>
      </c>
      <c r="J39" s="32">
        <v>411692</v>
      </c>
      <c r="K39" s="32">
        <v>402360</v>
      </c>
      <c r="L39" s="32">
        <v>408517</v>
      </c>
      <c r="M39" s="32">
        <v>402526</v>
      </c>
      <c r="N39" s="32">
        <v>435023</v>
      </c>
    </row>
    <row r="40" spans="1:14" x14ac:dyDescent="0.25">
      <c r="A40" s="29" t="s">
        <v>70</v>
      </c>
      <c r="B40" s="32">
        <v>1515646</v>
      </c>
      <c r="C40" s="32">
        <v>1485799</v>
      </c>
      <c r="D40" s="32">
        <v>1582700</v>
      </c>
      <c r="E40" s="32">
        <v>1559675</v>
      </c>
      <c r="F40" s="32">
        <v>1630219</v>
      </c>
      <c r="G40" s="32">
        <v>1617437</v>
      </c>
      <c r="H40" s="32">
        <v>1646057</v>
      </c>
      <c r="I40" s="32">
        <v>1672480</v>
      </c>
      <c r="J40" s="32">
        <v>1691432</v>
      </c>
      <c r="K40" s="32">
        <v>1664485</v>
      </c>
      <c r="L40" s="32">
        <v>1684389</v>
      </c>
      <c r="M40" s="32">
        <v>1699071</v>
      </c>
      <c r="N40" s="32">
        <v>1797668</v>
      </c>
    </row>
    <row r="41" spans="1:14" x14ac:dyDescent="0.25">
      <c r="A41" s="31" t="s">
        <v>71</v>
      </c>
      <c r="B41" s="32">
        <v>114061982</v>
      </c>
      <c r="C41" s="32">
        <v>112504868</v>
      </c>
      <c r="D41" s="32">
        <v>115929612</v>
      </c>
      <c r="E41" s="32">
        <v>112761072</v>
      </c>
      <c r="F41" s="32">
        <v>118169922</v>
      </c>
      <c r="G41" s="32">
        <v>114628026</v>
      </c>
      <c r="H41" s="32">
        <v>120846821</v>
      </c>
      <c r="I41" s="32">
        <v>114819199</v>
      </c>
      <c r="J41" s="32">
        <v>120647697</v>
      </c>
      <c r="K41" s="32">
        <v>118411973</v>
      </c>
      <c r="L41" s="32">
        <v>124538849</v>
      </c>
      <c r="M41" s="32">
        <v>121022423</v>
      </c>
      <c r="N41" s="32">
        <v>127067835</v>
      </c>
    </row>
  </sheetData>
  <mergeCells count="10">
    <mergeCell ref="L5:M5"/>
    <mergeCell ref="N5:O5"/>
    <mergeCell ref="P5:Q5"/>
    <mergeCell ref="R5:S5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41"/>
  <sheetViews>
    <sheetView zoomScale="90" zoomScaleNormal="90" workbookViewId="0">
      <selection activeCell="AZ9" sqref="AZ9"/>
    </sheetView>
  </sheetViews>
  <sheetFormatPr defaultRowHeight="15" x14ac:dyDescent="0.25"/>
  <cols>
    <col min="1" max="1" width="24.5703125" customWidth="1"/>
    <col min="2" max="14" width="11.140625" customWidth="1"/>
    <col min="38" max="55" width="11.140625" customWidth="1"/>
  </cols>
  <sheetData>
    <row r="3" spans="1:55" x14ac:dyDescent="0.25">
      <c r="A3" s="59" t="s">
        <v>0</v>
      </c>
      <c r="B3" s="59" t="s">
        <v>114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</row>
    <row r="4" spans="1:55" x14ac:dyDescent="0.25">
      <c r="A4" s="59"/>
      <c r="B4" s="59" t="s">
        <v>111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3"/>
      <c r="P4" s="53"/>
      <c r="Q4" s="53"/>
      <c r="R4" s="53"/>
      <c r="S4" s="53"/>
      <c r="T4" s="59" t="s">
        <v>112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48"/>
      <c r="AH4" s="48"/>
      <c r="AI4" s="48"/>
      <c r="AJ4" s="48"/>
      <c r="AK4" s="48"/>
      <c r="AL4" s="59" t="s">
        <v>113</v>
      </c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</row>
    <row r="5" spans="1:55" x14ac:dyDescent="0.25">
      <c r="A5" s="59"/>
      <c r="B5" s="59">
        <v>2012</v>
      </c>
      <c r="C5" s="59"/>
      <c r="D5" s="59">
        <v>2013</v>
      </c>
      <c r="E5" s="59"/>
      <c r="F5" s="59">
        <v>2014</v>
      </c>
      <c r="G5" s="59"/>
      <c r="H5" s="59">
        <v>2015</v>
      </c>
      <c r="I5" s="59"/>
      <c r="J5" s="59">
        <v>2016</v>
      </c>
      <c r="K5" s="59"/>
      <c r="L5" s="59">
        <v>2017</v>
      </c>
      <c r="M5" s="59"/>
      <c r="N5" s="59">
        <v>2018</v>
      </c>
      <c r="O5" s="59"/>
      <c r="P5" s="59">
        <v>2019</v>
      </c>
      <c r="Q5" s="59"/>
      <c r="R5" s="59">
        <v>2020</v>
      </c>
      <c r="S5" s="59"/>
      <c r="T5" s="59">
        <v>2012</v>
      </c>
      <c r="U5" s="59"/>
      <c r="V5" s="59">
        <v>2013</v>
      </c>
      <c r="W5" s="59"/>
      <c r="X5" s="59">
        <v>2014</v>
      </c>
      <c r="Y5" s="59"/>
      <c r="Z5" s="59">
        <v>2015</v>
      </c>
      <c r="AA5" s="59"/>
      <c r="AB5" s="59">
        <v>2016</v>
      </c>
      <c r="AC5" s="59"/>
      <c r="AD5" s="59">
        <v>2017</v>
      </c>
      <c r="AE5" s="59"/>
      <c r="AF5" s="59">
        <v>2018</v>
      </c>
      <c r="AG5" s="59"/>
      <c r="AH5" s="59">
        <v>2019</v>
      </c>
      <c r="AI5" s="59"/>
      <c r="AJ5" s="59">
        <v>2020</v>
      </c>
      <c r="AK5" s="59"/>
      <c r="AL5" s="59">
        <v>2012</v>
      </c>
      <c r="AM5" s="59"/>
      <c r="AN5" s="59">
        <v>2013</v>
      </c>
      <c r="AO5" s="59"/>
      <c r="AP5" s="59">
        <v>2014</v>
      </c>
      <c r="AQ5" s="59"/>
      <c r="AR5" s="59">
        <v>2015</v>
      </c>
      <c r="AS5" s="59"/>
      <c r="AT5" s="59">
        <v>2016</v>
      </c>
      <c r="AU5" s="59"/>
      <c r="AV5" s="59">
        <v>2017</v>
      </c>
      <c r="AW5" s="59"/>
      <c r="AX5" s="59">
        <v>2018</v>
      </c>
      <c r="AY5" s="59"/>
      <c r="AZ5" s="59">
        <v>2019</v>
      </c>
      <c r="BA5" s="59"/>
      <c r="BB5" s="59">
        <v>2020</v>
      </c>
      <c r="BC5" s="59"/>
    </row>
    <row r="6" spans="1:55" ht="30" x14ac:dyDescent="0.25">
      <c r="A6" s="59"/>
      <c r="B6" s="48" t="s">
        <v>92</v>
      </c>
      <c r="C6" s="48" t="s">
        <v>93</v>
      </c>
      <c r="D6" s="48" t="s">
        <v>94</v>
      </c>
      <c r="E6" s="48" t="s">
        <v>95</v>
      </c>
      <c r="F6" s="48" t="s">
        <v>96</v>
      </c>
      <c r="G6" s="48" t="s">
        <v>97</v>
      </c>
      <c r="H6" s="48" t="s">
        <v>98</v>
      </c>
      <c r="I6" s="48" t="s">
        <v>99</v>
      </c>
      <c r="J6" s="48" t="s">
        <v>100</v>
      </c>
      <c r="K6" s="48" t="s">
        <v>101</v>
      </c>
      <c r="L6" s="48" t="s">
        <v>102</v>
      </c>
      <c r="M6" s="48" t="s">
        <v>103</v>
      </c>
      <c r="N6" s="48" t="s">
        <v>104</v>
      </c>
      <c r="O6" s="48" t="s">
        <v>106</v>
      </c>
      <c r="P6" s="48" t="s">
        <v>107</v>
      </c>
      <c r="Q6" s="48" t="s">
        <v>105</v>
      </c>
      <c r="R6" s="48" t="s">
        <v>108</v>
      </c>
      <c r="S6" s="48" t="s">
        <v>109</v>
      </c>
      <c r="T6" s="48" t="s">
        <v>92</v>
      </c>
      <c r="U6" s="48" t="s">
        <v>93</v>
      </c>
      <c r="V6" s="48" t="s">
        <v>94</v>
      </c>
      <c r="W6" s="48" t="s">
        <v>95</v>
      </c>
      <c r="X6" s="48" t="s">
        <v>96</v>
      </c>
      <c r="Y6" s="48" t="s">
        <v>97</v>
      </c>
      <c r="Z6" s="48" t="s">
        <v>98</v>
      </c>
      <c r="AA6" s="48" t="s">
        <v>99</v>
      </c>
      <c r="AB6" s="48" t="s">
        <v>100</v>
      </c>
      <c r="AC6" s="48" t="s">
        <v>101</v>
      </c>
      <c r="AD6" s="48" t="s">
        <v>102</v>
      </c>
      <c r="AE6" s="48" t="s">
        <v>103</v>
      </c>
      <c r="AF6" s="48" t="s">
        <v>104</v>
      </c>
      <c r="AG6" s="48" t="s">
        <v>106</v>
      </c>
      <c r="AH6" s="48" t="s">
        <v>107</v>
      </c>
      <c r="AI6" s="48" t="s">
        <v>105</v>
      </c>
      <c r="AJ6" s="48" t="s">
        <v>108</v>
      </c>
      <c r="AK6" s="48" t="s">
        <v>109</v>
      </c>
      <c r="AL6" s="48" t="s">
        <v>92</v>
      </c>
      <c r="AM6" s="48" t="s">
        <v>93</v>
      </c>
      <c r="AN6" s="48" t="s">
        <v>94</v>
      </c>
      <c r="AO6" s="48" t="s">
        <v>95</v>
      </c>
      <c r="AP6" s="48" t="s">
        <v>96</v>
      </c>
      <c r="AQ6" s="48" t="s">
        <v>97</v>
      </c>
      <c r="AR6" s="48" t="s">
        <v>98</v>
      </c>
      <c r="AS6" s="48" t="s">
        <v>99</v>
      </c>
      <c r="AT6" s="48" t="s">
        <v>100</v>
      </c>
      <c r="AU6" s="48" t="s">
        <v>101</v>
      </c>
      <c r="AV6" s="48" t="s">
        <v>102</v>
      </c>
      <c r="AW6" s="48" t="s">
        <v>103</v>
      </c>
      <c r="AX6" s="48" t="s">
        <v>104</v>
      </c>
      <c r="AY6" s="48" t="s">
        <v>106</v>
      </c>
      <c r="AZ6" s="48" t="s">
        <v>107</v>
      </c>
      <c r="BA6" s="48" t="s">
        <v>105</v>
      </c>
      <c r="BB6" s="48" t="s">
        <v>108</v>
      </c>
      <c r="BC6" s="48" t="s">
        <v>109</v>
      </c>
    </row>
    <row r="7" spans="1:55" x14ac:dyDescent="0.25">
      <c r="A7" s="49" t="s">
        <v>1</v>
      </c>
      <c r="B7" s="32">
        <v>1922014</v>
      </c>
      <c r="C7" s="32">
        <v>1808357</v>
      </c>
      <c r="D7" s="32">
        <v>1956525</v>
      </c>
      <c r="E7" s="32">
        <v>1842671</v>
      </c>
      <c r="F7" s="32">
        <v>2026734</v>
      </c>
      <c r="G7" s="32">
        <v>1931823</v>
      </c>
      <c r="H7" s="32">
        <v>2086762</v>
      </c>
      <c r="I7" s="32">
        <v>1966018</v>
      </c>
      <c r="J7" s="32">
        <v>2053153</v>
      </c>
      <c r="K7" s="32">
        <v>2087045</v>
      </c>
      <c r="L7" s="32">
        <v>2158099</v>
      </c>
      <c r="M7" s="32">
        <v>2138512</v>
      </c>
      <c r="N7" s="32">
        <v>2200119</v>
      </c>
      <c r="O7" s="33"/>
      <c r="P7" s="33"/>
      <c r="Q7" s="33"/>
      <c r="R7" s="33"/>
      <c r="S7" s="33"/>
      <c r="T7" s="32">
        <v>165707</v>
      </c>
      <c r="U7" s="32">
        <v>180126</v>
      </c>
      <c r="V7" s="32">
        <v>177981</v>
      </c>
      <c r="W7" s="32">
        <v>207405</v>
      </c>
      <c r="X7" s="32">
        <v>146670</v>
      </c>
      <c r="Y7" s="32">
        <v>191489</v>
      </c>
      <c r="Z7" s="32">
        <v>174706</v>
      </c>
      <c r="AA7" s="32">
        <v>216806</v>
      </c>
      <c r="AB7" s="32">
        <v>181807</v>
      </c>
      <c r="AC7" s="32">
        <v>170898</v>
      </c>
      <c r="AD7" s="32">
        <v>172107</v>
      </c>
      <c r="AE7" s="32">
        <v>150265</v>
      </c>
      <c r="AF7" s="32">
        <v>154128</v>
      </c>
      <c r="AG7" s="33"/>
      <c r="AH7" s="33"/>
      <c r="AI7" s="33"/>
      <c r="AJ7" s="33"/>
      <c r="AK7" s="33"/>
      <c r="AL7" s="32">
        <v>2087721</v>
      </c>
      <c r="AM7" s="32">
        <v>1988483</v>
      </c>
      <c r="AN7" s="32">
        <v>2134506</v>
      </c>
      <c r="AO7" s="32">
        <v>2050076</v>
      </c>
      <c r="AP7" s="32">
        <v>2173404</v>
      </c>
      <c r="AQ7" s="32">
        <v>2123312</v>
      </c>
      <c r="AR7" s="32">
        <v>2261468</v>
      </c>
      <c r="AS7" s="32">
        <v>2182824</v>
      </c>
      <c r="AT7" s="32">
        <v>2234960</v>
      </c>
      <c r="AU7" s="32">
        <v>2257943</v>
      </c>
      <c r="AV7" s="32">
        <v>2330206</v>
      </c>
      <c r="AW7" s="32">
        <v>2288777</v>
      </c>
      <c r="AX7" s="32">
        <v>2354247</v>
      </c>
      <c r="AY7" s="33"/>
      <c r="AZ7" s="33"/>
      <c r="BA7" s="33"/>
      <c r="BB7" s="33"/>
      <c r="BC7" s="33"/>
    </row>
    <row r="8" spans="1:55" x14ac:dyDescent="0.25">
      <c r="A8" s="51" t="s">
        <v>2</v>
      </c>
      <c r="B8" s="32">
        <v>6254370</v>
      </c>
      <c r="C8" s="32">
        <v>5880885</v>
      </c>
      <c r="D8" s="32">
        <v>6221646</v>
      </c>
      <c r="E8" s="32">
        <v>6081301</v>
      </c>
      <c r="F8" s="32">
        <v>6363923</v>
      </c>
      <c r="G8" s="32">
        <v>5881371</v>
      </c>
      <c r="H8" s="32">
        <v>6171374</v>
      </c>
      <c r="I8" s="32">
        <v>5962304</v>
      </c>
      <c r="J8" s="32">
        <v>6165549</v>
      </c>
      <c r="K8" s="32">
        <v>5991229</v>
      </c>
      <c r="L8" s="32">
        <v>6286296</v>
      </c>
      <c r="M8" s="32">
        <v>6365989</v>
      </c>
      <c r="N8" s="32">
        <v>6823195</v>
      </c>
      <c r="O8" s="33"/>
      <c r="P8" s="33"/>
      <c r="Q8" s="33"/>
      <c r="R8" s="33"/>
      <c r="S8" s="33"/>
      <c r="T8" s="32">
        <v>429867</v>
      </c>
      <c r="U8" s="32">
        <v>393989</v>
      </c>
      <c r="V8" s="32">
        <v>403797</v>
      </c>
      <c r="W8" s="32">
        <v>419449</v>
      </c>
      <c r="X8" s="32">
        <v>402410</v>
      </c>
      <c r="Y8" s="32">
        <v>390712</v>
      </c>
      <c r="Z8" s="32">
        <v>421232</v>
      </c>
      <c r="AA8" s="32">
        <v>428794</v>
      </c>
      <c r="AB8" s="32">
        <v>427964</v>
      </c>
      <c r="AC8" s="32">
        <v>371680</v>
      </c>
      <c r="AD8" s="32">
        <v>430203</v>
      </c>
      <c r="AE8" s="32">
        <v>377288</v>
      </c>
      <c r="AF8" s="32">
        <v>403959</v>
      </c>
      <c r="AG8" s="33"/>
      <c r="AH8" s="33"/>
      <c r="AI8" s="33"/>
      <c r="AJ8" s="33"/>
      <c r="AK8" s="33"/>
      <c r="AL8" s="32">
        <v>6684237</v>
      </c>
      <c r="AM8" s="32">
        <v>6274874</v>
      </c>
      <c r="AN8" s="32">
        <v>6625443</v>
      </c>
      <c r="AO8" s="32">
        <v>6500750</v>
      </c>
      <c r="AP8" s="32">
        <v>6766333</v>
      </c>
      <c r="AQ8" s="32">
        <v>6272083</v>
      </c>
      <c r="AR8" s="32">
        <v>6592606</v>
      </c>
      <c r="AS8" s="32">
        <v>6391098</v>
      </c>
      <c r="AT8" s="32">
        <v>6593513</v>
      </c>
      <c r="AU8" s="32">
        <v>6362909</v>
      </c>
      <c r="AV8" s="32">
        <v>6716499</v>
      </c>
      <c r="AW8" s="32">
        <v>6743277</v>
      </c>
      <c r="AX8" s="32">
        <v>7227154</v>
      </c>
      <c r="AY8" s="33"/>
      <c r="AZ8" s="33"/>
      <c r="BA8" s="33"/>
      <c r="BB8" s="33"/>
      <c r="BC8" s="33"/>
    </row>
    <row r="9" spans="1:55" x14ac:dyDescent="0.25">
      <c r="A9" s="49" t="s">
        <v>3</v>
      </c>
      <c r="B9" s="32">
        <v>2250370</v>
      </c>
      <c r="C9" s="32">
        <v>2085483</v>
      </c>
      <c r="D9" s="32">
        <v>2298377</v>
      </c>
      <c r="E9" s="32">
        <v>2061109</v>
      </c>
      <c r="F9" s="32">
        <v>2344466</v>
      </c>
      <c r="G9" s="32">
        <v>2180336</v>
      </c>
      <c r="H9" s="32">
        <v>2332151</v>
      </c>
      <c r="I9" s="32">
        <v>2184599</v>
      </c>
      <c r="J9" s="32">
        <v>2427354</v>
      </c>
      <c r="K9" s="32">
        <v>2347911</v>
      </c>
      <c r="L9" s="32">
        <v>2465974</v>
      </c>
      <c r="M9" s="32">
        <v>2344972</v>
      </c>
      <c r="N9" s="32">
        <v>2590028</v>
      </c>
      <c r="O9" s="33"/>
      <c r="P9" s="33"/>
      <c r="Q9" s="33"/>
      <c r="R9" s="33"/>
      <c r="S9" s="33"/>
      <c r="T9" s="32">
        <v>156289</v>
      </c>
      <c r="U9" s="32">
        <v>148524</v>
      </c>
      <c r="V9" s="32">
        <v>156977</v>
      </c>
      <c r="W9" s="32">
        <v>155578</v>
      </c>
      <c r="X9" s="32">
        <v>158236</v>
      </c>
      <c r="Y9" s="32">
        <v>151657</v>
      </c>
      <c r="Z9" s="32">
        <v>148677</v>
      </c>
      <c r="AA9" s="32">
        <v>161564</v>
      </c>
      <c r="AB9" s="32">
        <v>149687</v>
      </c>
      <c r="AC9" s="32">
        <v>125903</v>
      </c>
      <c r="AD9" s="32">
        <v>151900</v>
      </c>
      <c r="AE9" s="32">
        <v>138703</v>
      </c>
      <c r="AF9" s="32">
        <v>152241</v>
      </c>
      <c r="AG9" s="33"/>
      <c r="AH9" s="33"/>
      <c r="AI9" s="33"/>
      <c r="AJ9" s="33"/>
      <c r="AK9" s="33"/>
      <c r="AL9" s="32">
        <v>2406659</v>
      </c>
      <c r="AM9" s="32">
        <v>2234007</v>
      </c>
      <c r="AN9" s="32">
        <v>2455354</v>
      </c>
      <c r="AO9" s="32">
        <v>2216687</v>
      </c>
      <c r="AP9" s="32">
        <v>2502702</v>
      </c>
      <c r="AQ9" s="32">
        <v>2331993</v>
      </c>
      <c r="AR9" s="32">
        <v>2480828</v>
      </c>
      <c r="AS9" s="32">
        <v>2346163</v>
      </c>
      <c r="AT9" s="32">
        <v>2577041</v>
      </c>
      <c r="AU9" s="32">
        <v>2473814</v>
      </c>
      <c r="AV9" s="32">
        <v>2617874</v>
      </c>
      <c r="AW9" s="32">
        <v>2483675</v>
      </c>
      <c r="AX9" s="32">
        <v>2742269</v>
      </c>
      <c r="AY9" s="33"/>
      <c r="AZ9" s="33"/>
      <c r="BA9" s="33"/>
      <c r="BB9" s="33"/>
      <c r="BC9" s="33"/>
    </row>
    <row r="10" spans="1:55" x14ac:dyDescent="0.25">
      <c r="A10" s="51" t="s">
        <v>4</v>
      </c>
      <c r="B10" s="32">
        <v>2481457</v>
      </c>
      <c r="C10" s="32">
        <v>2399851</v>
      </c>
      <c r="D10" s="32">
        <v>2693642</v>
      </c>
      <c r="E10" s="32">
        <v>2479493</v>
      </c>
      <c r="F10" s="32">
        <v>2661327</v>
      </c>
      <c r="G10" s="32">
        <v>2518485</v>
      </c>
      <c r="H10" s="32">
        <v>2774245</v>
      </c>
      <c r="I10" s="32">
        <v>2554296</v>
      </c>
      <c r="J10" s="32">
        <v>2801290</v>
      </c>
      <c r="K10" s="32">
        <v>2765946</v>
      </c>
      <c r="L10" s="32">
        <v>2947871</v>
      </c>
      <c r="M10" s="32">
        <v>2781021</v>
      </c>
      <c r="N10" s="32">
        <v>3107557</v>
      </c>
      <c r="O10" s="33"/>
      <c r="P10" s="33"/>
      <c r="Q10" s="33"/>
      <c r="R10" s="33"/>
      <c r="S10" s="33"/>
      <c r="T10" s="32">
        <v>138556</v>
      </c>
      <c r="U10" s="32">
        <v>109650</v>
      </c>
      <c r="V10" s="32">
        <v>117792</v>
      </c>
      <c r="W10" s="32">
        <v>143817</v>
      </c>
      <c r="X10" s="32">
        <v>139838</v>
      </c>
      <c r="Y10" s="32">
        <v>176762</v>
      </c>
      <c r="Z10" s="32">
        <v>199769</v>
      </c>
      <c r="AA10" s="32">
        <v>217053</v>
      </c>
      <c r="AB10" s="32">
        <v>176948</v>
      </c>
      <c r="AC10" s="32">
        <v>222006</v>
      </c>
      <c r="AD10" s="32">
        <v>180237</v>
      </c>
      <c r="AE10" s="32">
        <v>184564</v>
      </c>
      <c r="AF10" s="32">
        <v>188412</v>
      </c>
      <c r="AG10" s="33"/>
      <c r="AH10" s="33"/>
      <c r="AI10" s="33"/>
      <c r="AJ10" s="33"/>
      <c r="AK10" s="33"/>
      <c r="AL10" s="32">
        <v>2620013</v>
      </c>
      <c r="AM10" s="32">
        <v>2509501</v>
      </c>
      <c r="AN10" s="32">
        <v>2811434</v>
      </c>
      <c r="AO10" s="32">
        <v>2623310</v>
      </c>
      <c r="AP10" s="32">
        <v>2801165</v>
      </c>
      <c r="AQ10" s="32">
        <v>2695247</v>
      </c>
      <c r="AR10" s="32">
        <v>2974014</v>
      </c>
      <c r="AS10" s="32">
        <v>2771349</v>
      </c>
      <c r="AT10" s="32">
        <v>2978238</v>
      </c>
      <c r="AU10" s="32">
        <v>2987952</v>
      </c>
      <c r="AV10" s="32">
        <v>3128108</v>
      </c>
      <c r="AW10" s="32">
        <v>2965585</v>
      </c>
      <c r="AX10" s="32">
        <v>3295969</v>
      </c>
      <c r="AY10" s="33"/>
      <c r="AZ10" s="33"/>
      <c r="BA10" s="33"/>
      <c r="BB10" s="33"/>
      <c r="BC10" s="33"/>
    </row>
    <row r="11" spans="1:55" x14ac:dyDescent="0.25">
      <c r="A11" s="49" t="s">
        <v>5</v>
      </c>
      <c r="B11" s="32">
        <v>1497081</v>
      </c>
      <c r="C11" s="32">
        <v>1436527</v>
      </c>
      <c r="D11" s="32">
        <v>1545061</v>
      </c>
      <c r="E11" s="32">
        <v>1397247</v>
      </c>
      <c r="F11" s="32">
        <v>1531064</v>
      </c>
      <c r="G11" s="32">
        <v>1491038</v>
      </c>
      <c r="H11" s="32">
        <v>1646180</v>
      </c>
      <c r="I11" s="32">
        <v>1550403</v>
      </c>
      <c r="J11" s="32">
        <v>1617177</v>
      </c>
      <c r="K11" s="32">
        <v>1624522</v>
      </c>
      <c r="L11" s="32">
        <v>1726578</v>
      </c>
      <c r="M11" s="32">
        <v>1657817</v>
      </c>
      <c r="N11" s="32">
        <v>1778964</v>
      </c>
      <c r="O11" s="33"/>
      <c r="P11" s="33"/>
      <c r="Q11" s="33"/>
      <c r="R11" s="33"/>
      <c r="S11" s="33"/>
      <c r="T11" s="32">
        <v>57372</v>
      </c>
      <c r="U11" s="32">
        <v>47506</v>
      </c>
      <c r="V11" s="32">
        <v>46042</v>
      </c>
      <c r="W11" s="32">
        <v>69760</v>
      </c>
      <c r="X11" s="32">
        <v>39265</v>
      </c>
      <c r="Y11" s="32">
        <v>79784</v>
      </c>
      <c r="Z11" s="32">
        <v>46237</v>
      </c>
      <c r="AA11" s="32">
        <v>70349</v>
      </c>
      <c r="AB11" s="32">
        <v>79073</v>
      </c>
      <c r="AC11" s="32">
        <v>67671</v>
      </c>
      <c r="AD11" s="32">
        <v>65700</v>
      </c>
      <c r="AE11" s="32">
        <v>66816</v>
      </c>
      <c r="AF11" s="32">
        <v>67466</v>
      </c>
      <c r="AG11" s="33"/>
      <c r="AH11" s="33"/>
      <c r="AI11" s="33"/>
      <c r="AJ11" s="33"/>
      <c r="AK11" s="33"/>
      <c r="AL11" s="32">
        <v>1554453</v>
      </c>
      <c r="AM11" s="32">
        <v>1484033</v>
      </c>
      <c r="AN11" s="32">
        <v>1591103</v>
      </c>
      <c r="AO11" s="32">
        <v>1467007</v>
      </c>
      <c r="AP11" s="32">
        <v>1570329</v>
      </c>
      <c r="AQ11" s="32">
        <v>1570822</v>
      </c>
      <c r="AR11" s="32">
        <v>1692417</v>
      </c>
      <c r="AS11" s="32">
        <v>1620752</v>
      </c>
      <c r="AT11" s="32">
        <v>1696250</v>
      </c>
      <c r="AU11" s="32">
        <v>1692193</v>
      </c>
      <c r="AV11" s="32">
        <v>1792278</v>
      </c>
      <c r="AW11" s="32">
        <v>1724633</v>
      </c>
      <c r="AX11" s="32">
        <v>1846430</v>
      </c>
      <c r="AY11" s="33"/>
      <c r="AZ11" s="33"/>
      <c r="BA11" s="33"/>
      <c r="BB11" s="33"/>
      <c r="BC11" s="33"/>
    </row>
    <row r="12" spans="1:55" x14ac:dyDescent="0.25">
      <c r="A12" s="51" t="s">
        <v>6</v>
      </c>
      <c r="B12" s="32">
        <v>3737693</v>
      </c>
      <c r="C12" s="32">
        <v>3582099</v>
      </c>
      <c r="D12" s="32">
        <v>3737623</v>
      </c>
      <c r="E12" s="32">
        <v>3524883</v>
      </c>
      <c r="F12" s="32">
        <v>3867671</v>
      </c>
      <c r="G12" s="32">
        <v>3692806</v>
      </c>
      <c r="H12" s="32">
        <v>3815643</v>
      </c>
      <c r="I12" s="32">
        <v>3695866</v>
      </c>
      <c r="J12" s="32">
        <v>3894181</v>
      </c>
      <c r="K12" s="32">
        <v>3998637</v>
      </c>
      <c r="L12" s="32">
        <v>4083217</v>
      </c>
      <c r="M12" s="32">
        <v>3942534</v>
      </c>
      <c r="N12" s="32">
        <v>4193020</v>
      </c>
      <c r="O12" s="33"/>
      <c r="P12" s="33"/>
      <c r="Q12" s="33"/>
      <c r="R12" s="33"/>
      <c r="S12" s="33"/>
      <c r="T12" s="32">
        <v>221934</v>
      </c>
      <c r="U12" s="32">
        <v>214730</v>
      </c>
      <c r="V12" s="32">
        <v>213638</v>
      </c>
      <c r="W12" s="32">
        <v>179249</v>
      </c>
      <c r="X12" s="32">
        <v>154467</v>
      </c>
      <c r="Y12" s="32">
        <v>192868</v>
      </c>
      <c r="Z12" s="32">
        <v>202219</v>
      </c>
      <c r="AA12" s="32">
        <v>238921</v>
      </c>
      <c r="AB12" s="32">
        <v>159525</v>
      </c>
      <c r="AC12" s="32">
        <v>180157</v>
      </c>
      <c r="AD12" s="32">
        <v>161152</v>
      </c>
      <c r="AE12" s="32">
        <v>181135</v>
      </c>
      <c r="AF12" s="32">
        <v>175458</v>
      </c>
      <c r="AG12" s="33"/>
      <c r="AH12" s="33"/>
      <c r="AI12" s="33"/>
      <c r="AJ12" s="33"/>
      <c r="AK12" s="33"/>
      <c r="AL12" s="32">
        <v>3959627</v>
      </c>
      <c r="AM12" s="32">
        <v>3796829</v>
      </c>
      <c r="AN12" s="32">
        <v>3951261</v>
      </c>
      <c r="AO12" s="32">
        <v>3704132</v>
      </c>
      <c r="AP12" s="32">
        <v>4022138</v>
      </c>
      <c r="AQ12" s="32">
        <v>3885674</v>
      </c>
      <c r="AR12" s="32">
        <v>4017862</v>
      </c>
      <c r="AS12" s="32">
        <v>3934787</v>
      </c>
      <c r="AT12" s="32">
        <v>4053706</v>
      </c>
      <c r="AU12" s="32">
        <v>4178794</v>
      </c>
      <c r="AV12" s="32">
        <v>4244369</v>
      </c>
      <c r="AW12" s="32">
        <v>4123669</v>
      </c>
      <c r="AX12" s="32">
        <v>4368478</v>
      </c>
      <c r="AY12" s="33"/>
      <c r="AZ12" s="33"/>
      <c r="BA12" s="33"/>
      <c r="BB12" s="33"/>
      <c r="BC12" s="33"/>
    </row>
    <row r="13" spans="1:55" x14ac:dyDescent="0.25">
      <c r="A13" s="49" t="s">
        <v>7</v>
      </c>
      <c r="B13" s="32">
        <v>910129</v>
      </c>
      <c r="C13" s="32">
        <v>853784</v>
      </c>
      <c r="D13" s="32">
        <v>927445</v>
      </c>
      <c r="E13" s="32">
        <v>832048</v>
      </c>
      <c r="F13" s="32">
        <v>952458</v>
      </c>
      <c r="G13" s="32">
        <v>868794</v>
      </c>
      <c r="H13" s="32">
        <v>943881</v>
      </c>
      <c r="I13" s="32">
        <v>904317</v>
      </c>
      <c r="J13" s="32">
        <v>961516</v>
      </c>
      <c r="K13" s="32">
        <v>964971</v>
      </c>
      <c r="L13" s="32">
        <v>1004559</v>
      </c>
      <c r="M13" s="32">
        <v>932976</v>
      </c>
      <c r="N13" s="32">
        <v>1005457</v>
      </c>
      <c r="O13" s="33"/>
      <c r="P13" s="33"/>
      <c r="Q13" s="33"/>
      <c r="R13" s="33"/>
      <c r="S13" s="33"/>
      <c r="T13" s="32">
        <v>20300</v>
      </c>
      <c r="U13" s="32">
        <v>32031</v>
      </c>
      <c r="V13" s="32">
        <v>19886</v>
      </c>
      <c r="W13" s="32">
        <v>40185</v>
      </c>
      <c r="X13" s="32">
        <v>15701</v>
      </c>
      <c r="Y13" s="32">
        <v>31260</v>
      </c>
      <c r="Z13" s="32">
        <v>31289</v>
      </c>
      <c r="AA13" s="32">
        <v>46690</v>
      </c>
      <c r="AB13" s="32">
        <v>38345</v>
      </c>
      <c r="AC13" s="32">
        <v>32942</v>
      </c>
      <c r="AD13" s="32">
        <v>29022</v>
      </c>
      <c r="AE13" s="32">
        <v>36279</v>
      </c>
      <c r="AF13" s="32">
        <v>27944</v>
      </c>
      <c r="AG13" s="33"/>
      <c r="AH13" s="33"/>
      <c r="AI13" s="33"/>
      <c r="AJ13" s="33"/>
      <c r="AK13" s="33"/>
      <c r="AL13" s="32">
        <v>930429</v>
      </c>
      <c r="AM13" s="32">
        <v>885815</v>
      </c>
      <c r="AN13" s="32">
        <v>947331</v>
      </c>
      <c r="AO13" s="32">
        <v>872233</v>
      </c>
      <c r="AP13" s="32">
        <v>968159</v>
      </c>
      <c r="AQ13" s="32">
        <v>900054</v>
      </c>
      <c r="AR13" s="32">
        <v>975170</v>
      </c>
      <c r="AS13" s="32">
        <v>951007</v>
      </c>
      <c r="AT13" s="32">
        <v>999861</v>
      </c>
      <c r="AU13" s="32">
        <v>997913</v>
      </c>
      <c r="AV13" s="32">
        <v>1033581</v>
      </c>
      <c r="AW13" s="32">
        <v>969255</v>
      </c>
      <c r="AX13" s="32">
        <v>1033401</v>
      </c>
      <c r="AY13" s="33"/>
      <c r="AZ13" s="33"/>
      <c r="BA13" s="33"/>
      <c r="BB13" s="33"/>
      <c r="BC13" s="33"/>
    </row>
    <row r="14" spans="1:55" x14ac:dyDescent="0.25">
      <c r="A14" s="51" t="s">
        <v>8</v>
      </c>
      <c r="B14" s="32">
        <v>3783134</v>
      </c>
      <c r="C14" s="32">
        <v>3516856</v>
      </c>
      <c r="D14" s="32">
        <v>3768192</v>
      </c>
      <c r="E14" s="32">
        <v>3471602</v>
      </c>
      <c r="F14" s="32">
        <v>3824233</v>
      </c>
      <c r="G14" s="32">
        <v>3673158</v>
      </c>
      <c r="H14" s="32">
        <v>3921187</v>
      </c>
      <c r="I14" s="32">
        <v>3635258</v>
      </c>
      <c r="J14" s="32">
        <v>3854815</v>
      </c>
      <c r="K14" s="32">
        <v>3931321</v>
      </c>
      <c r="L14" s="32">
        <v>4082131</v>
      </c>
      <c r="M14" s="32">
        <v>3896230</v>
      </c>
      <c r="N14" s="32">
        <v>4205457</v>
      </c>
      <c r="O14" s="33"/>
      <c r="P14" s="33"/>
      <c r="Q14" s="33"/>
      <c r="R14" s="33"/>
      <c r="S14" s="33"/>
      <c r="T14" s="32">
        <v>208057</v>
      </c>
      <c r="U14" s="32">
        <v>192743</v>
      </c>
      <c r="V14" s="32">
        <v>201424</v>
      </c>
      <c r="W14" s="32">
        <v>209482</v>
      </c>
      <c r="X14" s="32">
        <v>204823</v>
      </c>
      <c r="Y14" s="32">
        <v>184778</v>
      </c>
      <c r="Z14" s="32">
        <v>139509</v>
      </c>
      <c r="AA14" s="32">
        <v>196850</v>
      </c>
      <c r="AB14" s="32">
        <v>183499</v>
      </c>
      <c r="AC14" s="32">
        <v>190347</v>
      </c>
      <c r="AD14" s="32">
        <v>189062</v>
      </c>
      <c r="AE14" s="32">
        <v>176257</v>
      </c>
      <c r="AF14" s="32">
        <v>190442</v>
      </c>
      <c r="AG14" s="33"/>
      <c r="AH14" s="33"/>
      <c r="AI14" s="33"/>
      <c r="AJ14" s="33"/>
      <c r="AK14" s="33"/>
      <c r="AL14" s="32">
        <v>3991191</v>
      </c>
      <c r="AM14" s="32">
        <v>3709599</v>
      </c>
      <c r="AN14" s="32">
        <v>3969616</v>
      </c>
      <c r="AO14" s="32">
        <v>3681084</v>
      </c>
      <c r="AP14" s="32">
        <v>4029056</v>
      </c>
      <c r="AQ14" s="32">
        <v>3857936</v>
      </c>
      <c r="AR14" s="32">
        <v>4060696</v>
      </c>
      <c r="AS14" s="32">
        <v>3832108</v>
      </c>
      <c r="AT14" s="32">
        <v>4038314</v>
      </c>
      <c r="AU14" s="32">
        <v>4121668</v>
      </c>
      <c r="AV14" s="32">
        <v>4271193</v>
      </c>
      <c r="AW14" s="32">
        <v>4072487</v>
      </c>
      <c r="AX14" s="32">
        <v>4395899</v>
      </c>
      <c r="AY14" s="33"/>
      <c r="AZ14" s="33"/>
      <c r="BA14" s="33"/>
      <c r="BB14" s="33"/>
      <c r="BC14" s="33"/>
    </row>
    <row r="15" spans="1:55" x14ac:dyDescent="0.25">
      <c r="A15" s="49" t="s">
        <v>9</v>
      </c>
      <c r="B15" s="32">
        <v>597112</v>
      </c>
      <c r="C15" s="32">
        <v>585493</v>
      </c>
      <c r="D15" s="32">
        <v>639575</v>
      </c>
      <c r="E15" s="32">
        <v>597613</v>
      </c>
      <c r="F15" s="32">
        <v>623758</v>
      </c>
      <c r="G15" s="32">
        <v>604223</v>
      </c>
      <c r="H15" s="32">
        <v>668754</v>
      </c>
      <c r="I15" s="32">
        <v>623949</v>
      </c>
      <c r="J15" s="32">
        <v>645250</v>
      </c>
      <c r="K15" s="32">
        <v>686830</v>
      </c>
      <c r="L15" s="32">
        <v>695988</v>
      </c>
      <c r="M15" s="32">
        <v>672618</v>
      </c>
      <c r="N15" s="32">
        <v>729593</v>
      </c>
      <c r="O15" s="33"/>
      <c r="P15" s="33"/>
      <c r="Q15" s="33"/>
      <c r="R15" s="33"/>
      <c r="S15" s="33"/>
      <c r="T15" s="32">
        <v>17338</v>
      </c>
      <c r="U15" s="32">
        <v>20805</v>
      </c>
      <c r="V15" s="32">
        <v>21282</v>
      </c>
      <c r="W15" s="32">
        <v>22657</v>
      </c>
      <c r="X15" s="32">
        <v>17142</v>
      </c>
      <c r="Y15" s="32">
        <v>32736</v>
      </c>
      <c r="Z15" s="32">
        <v>23174</v>
      </c>
      <c r="AA15" s="32">
        <v>41893</v>
      </c>
      <c r="AB15" s="32">
        <v>42398</v>
      </c>
      <c r="AC15" s="32">
        <v>18343</v>
      </c>
      <c r="AD15" s="32">
        <v>32501</v>
      </c>
      <c r="AE15" s="32">
        <v>26399</v>
      </c>
      <c r="AF15" s="32">
        <v>27347</v>
      </c>
      <c r="AG15" s="33"/>
      <c r="AH15" s="33"/>
      <c r="AI15" s="33"/>
      <c r="AJ15" s="33"/>
      <c r="AK15" s="33"/>
      <c r="AL15" s="32">
        <v>614450</v>
      </c>
      <c r="AM15" s="32">
        <v>606298</v>
      </c>
      <c r="AN15" s="32">
        <v>660857</v>
      </c>
      <c r="AO15" s="32">
        <v>620270</v>
      </c>
      <c r="AP15" s="32">
        <v>640900</v>
      </c>
      <c r="AQ15" s="32">
        <v>636959</v>
      </c>
      <c r="AR15" s="32">
        <v>691928</v>
      </c>
      <c r="AS15" s="32">
        <v>665842</v>
      </c>
      <c r="AT15" s="32">
        <v>687648</v>
      </c>
      <c r="AU15" s="32">
        <v>705173</v>
      </c>
      <c r="AV15" s="32">
        <v>728489</v>
      </c>
      <c r="AW15" s="32">
        <v>699017</v>
      </c>
      <c r="AX15" s="32">
        <v>756940</v>
      </c>
      <c r="AY15" s="33"/>
      <c r="AZ15" s="33"/>
      <c r="BA15" s="33"/>
      <c r="BB15" s="33"/>
      <c r="BC15" s="33"/>
    </row>
    <row r="16" spans="1:55" x14ac:dyDescent="0.25">
      <c r="A16" s="51" t="s">
        <v>10</v>
      </c>
      <c r="B16" s="32">
        <v>812463</v>
      </c>
      <c r="C16" s="32">
        <v>801510</v>
      </c>
      <c r="D16" s="32">
        <v>848009</v>
      </c>
      <c r="E16" s="32">
        <v>806073</v>
      </c>
      <c r="F16" s="32">
        <v>845088</v>
      </c>
      <c r="G16" s="32">
        <v>819656</v>
      </c>
      <c r="H16" s="32">
        <v>814427</v>
      </c>
      <c r="I16" s="32">
        <v>836670</v>
      </c>
      <c r="J16" s="32">
        <v>830438</v>
      </c>
      <c r="K16" s="32">
        <v>859813</v>
      </c>
      <c r="L16" s="32">
        <v>985619</v>
      </c>
      <c r="M16" s="32">
        <v>896931</v>
      </c>
      <c r="N16" s="32">
        <v>996994</v>
      </c>
      <c r="O16" s="33"/>
      <c r="P16" s="33"/>
      <c r="Q16" s="33"/>
      <c r="R16" s="33"/>
      <c r="S16" s="33"/>
      <c r="T16" s="32">
        <v>49156</v>
      </c>
      <c r="U16" s="32">
        <v>42899</v>
      </c>
      <c r="V16" s="32">
        <v>54641</v>
      </c>
      <c r="W16" s="32">
        <v>48077</v>
      </c>
      <c r="X16" s="32">
        <v>46947</v>
      </c>
      <c r="Y16" s="32">
        <v>58759</v>
      </c>
      <c r="Z16" s="32">
        <v>81016</v>
      </c>
      <c r="AA16" s="32">
        <v>55318</v>
      </c>
      <c r="AB16" s="32">
        <v>82466</v>
      </c>
      <c r="AC16" s="32">
        <v>71622</v>
      </c>
      <c r="AD16" s="32">
        <v>67796</v>
      </c>
      <c r="AE16" s="32">
        <v>69160</v>
      </c>
      <c r="AF16" s="32">
        <v>68559</v>
      </c>
      <c r="AG16" s="33"/>
      <c r="AH16" s="33"/>
      <c r="AI16" s="33"/>
      <c r="AJ16" s="33"/>
      <c r="AK16" s="33"/>
      <c r="AL16" s="32">
        <v>861619</v>
      </c>
      <c r="AM16" s="32">
        <v>844409</v>
      </c>
      <c r="AN16" s="32">
        <v>902650</v>
      </c>
      <c r="AO16" s="32">
        <v>854150</v>
      </c>
      <c r="AP16" s="32">
        <v>892035</v>
      </c>
      <c r="AQ16" s="32">
        <v>878415</v>
      </c>
      <c r="AR16" s="32">
        <v>895443</v>
      </c>
      <c r="AS16" s="32">
        <v>891988</v>
      </c>
      <c r="AT16" s="32">
        <v>912904</v>
      </c>
      <c r="AU16" s="32">
        <v>931435</v>
      </c>
      <c r="AV16" s="32">
        <v>1053415</v>
      </c>
      <c r="AW16" s="32">
        <v>966091</v>
      </c>
      <c r="AX16" s="32">
        <v>1065553</v>
      </c>
      <c r="AY16" s="33"/>
      <c r="AZ16" s="33"/>
      <c r="BA16" s="33"/>
      <c r="BB16" s="33"/>
      <c r="BC16" s="33"/>
    </row>
    <row r="17" spans="1:55" x14ac:dyDescent="0.25">
      <c r="A17" s="49" t="s">
        <v>11</v>
      </c>
      <c r="B17" s="32">
        <v>4701699</v>
      </c>
      <c r="C17" s="32">
        <v>4823858</v>
      </c>
      <c r="D17" s="32">
        <v>4633224</v>
      </c>
      <c r="E17" s="32">
        <v>4668239</v>
      </c>
      <c r="F17" s="32">
        <v>4678838</v>
      </c>
      <c r="G17" s="32">
        <v>4634369</v>
      </c>
      <c r="H17" s="32">
        <v>5084529</v>
      </c>
      <c r="I17" s="32">
        <v>4724029</v>
      </c>
      <c r="J17" s="32">
        <v>5004548</v>
      </c>
      <c r="K17" s="32">
        <v>4861832</v>
      </c>
      <c r="L17" s="32">
        <v>5169165</v>
      </c>
      <c r="M17" s="32">
        <v>4509171</v>
      </c>
      <c r="N17" s="32">
        <v>5139085</v>
      </c>
      <c r="O17" s="33"/>
      <c r="P17" s="33"/>
      <c r="Q17" s="33"/>
      <c r="R17" s="33"/>
      <c r="S17" s="33"/>
      <c r="T17" s="32">
        <v>557210</v>
      </c>
      <c r="U17" s="32">
        <v>516136</v>
      </c>
      <c r="V17" s="32">
        <v>494259</v>
      </c>
      <c r="W17" s="32">
        <v>440704</v>
      </c>
      <c r="X17" s="32">
        <v>510438</v>
      </c>
      <c r="Y17" s="32">
        <v>429110</v>
      </c>
      <c r="Z17" s="32">
        <v>463905</v>
      </c>
      <c r="AA17" s="32">
        <v>368190</v>
      </c>
      <c r="AB17" s="32">
        <v>306225</v>
      </c>
      <c r="AC17" s="32">
        <v>317007</v>
      </c>
      <c r="AD17" s="32">
        <v>292703</v>
      </c>
      <c r="AE17" s="32">
        <v>346945</v>
      </c>
      <c r="AF17" s="32">
        <v>290118</v>
      </c>
      <c r="AG17" s="33"/>
      <c r="AH17" s="33"/>
      <c r="AI17" s="33"/>
      <c r="AJ17" s="33"/>
      <c r="AK17" s="33"/>
      <c r="AL17" s="32">
        <v>5258909</v>
      </c>
      <c r="AM17" s="32">
        <v>5339994</v>
      </c>
      <c r="AN17" s="32">
        <v>5127483</v>
      </c>
      <c r="AO17" s="32">
        <v>5108943</v>
      </c>
      <c r="AP17" s="32">
        <v>5189276</v>
      </c>
      <c r="AQ17" s="32">
        <v>5063479</v>
      </c>
      <c r="AR17" s="32">
        <v>5548434</v>
      </c>
      <c r="AS17" s="32">
        <v>5092219</v>
      </c>
      <c r="AT17" s="32">
        <v>5310773</v>
      </c>
      <c r="AU17" s="32">
        <v>5178839</v>
      </c>
      <c r="AV17" s="32">
        <v>5461868</v>
      </c>
      <c r="AW17" s="32">
        <v>4856116</v>
      </c>
      <c r="AX17" s="32">
        <v>5429203</v>
      </c>
      <c r="AY17" s="33"/>
      <c r="AZ17" s="33"/>
      <c r="BA17" s="33"/>
      <c r="BB17" s="33"/>
      <c r="BC17" s="33"/>
    </row>
    <row r="18" spans="1:55" x14ac:dyDescent="0.25">
      <c r="A18" s="51" t="s">
        <v>12</v>
      </c>
      <c r="B18" s="32">
        <v>18402134</v>
      </c>
      <c r="C18" s="32">
        <v>18615753</v>
      </c>
      <c r="D18" s="32">
        <v>18899675</v>
      </c>
      <c r="E18" s="32">
        <v>18731943</v>
      </c>
      <c r="F18" s="32">
        <v>19443783</v>
      </c>
      <c r="G18" s="32">
        <v>19230943</v>
      </c>
      <c r="H18" s="32">
        <v>20456889</v>
      </c>
      <c r="I18" s="32">
        <v>18791482</v>
      </c>
      <c r="J18" s="32">
        <v>20277112</v>
      </c>
      <c r="K18" s="32">
        <v>19202038</v>
      </c>
      <c r="L18" s="32">
        <v>20722338</v>
      </c>
      <c r="M18" s="32">
        <v>20551575</v>
      </c>
      <c r="N18" s="32">
        <v>20916457</v>
      </c>
      <c r="O18" s="33"/>
      <c r="P18" s="33"/>
      <c r="Q18" s="33"/>
      <c r="R18" s="33"/>
      <c r="S18" s="33"/>
      <c r="T18" s="32">
        <v>2007591</v>
      </c>
      <c r="U18" s="32">
        <v>1859141</v>
      </c>
      <c r="V18" s="32">
        <v>1841016</v>
      </c>
      <c r="W18" s="32">
        <v>1888667</v>
      </c>
      <c r="X18" s="32">
        <v>1843591</v>
      </c>
      <c r="Y18" s="32">
        <v>1775196</v>
      </c>
      <c r="Z18" s="32">
        <v>1875924</v>
      </c>
      <c r="AA18" s="32">
        <v>1794874</v>
      </c>
      <c r="AB18" s="32">
        <v>1899707</v>
      </c>
      <c r="AC18" s="32">
        <v>1873861</v>
      </c>
      <c r="AD18" s="32">
        <v>1921987</v>
      </c>
      <c r="AE18" s="32">
        <v>1839428</v>
      </c>
      <c r="AF18" s="32">
        <v>1857425</v>
      </c>
      <c r="AG18" s="33"/>
      <c r="AH18" s="33"/>
      <c r="AI18" s="33"/>
      <c r="AJ18" s="33"/>
      <c r="AK18" s="33"/>
      <c r="AL18" s="32">
        <v>20409725</v>
      </c>
      <c r="AM18" s="32">
        <v>20474894</v>
      </c>
      <c r="AN18" s="32">
        <v>20740691</v>
      </c>
      <c r="AO18" s="32">
        <v>20620610</v>
      </c>
      <c r="AP18" s="32">
        <v>21287374</v>
      </c>
      <c r="AQ18" s="32">
        <v>21006139</v>
      </c>
      <c r="AR18" s="32">
        <v>22332813</v>
      </c>
      <c r="AS18" s="32">
        <v>20586356</v>
      </c>
      <c r="AT18" s="32">
        <v>22176819</v>
      </c>
      <c r="AU18" s="32">
        <v>21075899</v>
      </c>
      <c r="AV18" s="32">
        <v>22644325</v>
      </c>
      <c r="AW18" s="32">
        <v>22391003</v>
      </c>
      <c r="AX18" s="32">
        <v>22773882</v>
      </c>
      <c r="AY18" s="33"/>
      <c r="AZ18" s="33"/>
      <c r="BA18" s="33"/>
      <c r="BB18" s="33"/>
      <c r="BC18" s="33"/>
    </row>
    <row r="19" spans="1:55" x14ac:dyDescent="0.25">
      <c r="A19" s="49" t="s">
        <v>13</v>
      </c>
      <c r="B19" s="32">
        <v>16402481</v>
      </c>
      <c r="C19" s="32">
        <v>16531395</v>
      </c>
      <c r="D19" s="32">
        <v>16442763</v>
      </c>
      <c r="E19" s="32">
        <v>16469960</v>
      </c>
      <c r="F19" s="32">
        <v>16750975</v>
      </c>
      <c r="G19" s="32">
        <v>16550682</v>
      </c>
      <c r="H19" s="32">
        <v>17322025</v>
      </c>
      <c r="I19" s="32">
        <v>16435142</v>
      </c>
      <c r="J19" s="32">
        <v>17162053</v>
      </c>
      <c r="K19" s="32">
        <v>16511136</v>
      </c>
      <c r="L19" s="32">
        <v>17443572</v>
      </c>
      <c r="M19" s="32">
        <v>17186674</v>
      </c>
      <c r="N19" s="32">
        <v>17463137</v>
      </c>
      <c r="O19" s="33"/>
      <c r="P19" s="33"/>
      <c r="Q19" s="33"/>
      <c r="R19" s="33"/>
      <c r="S19" s="33"/>
      <c r="T19" s="32">
        <v>1028504</v>
      </c>
      <c r="U19" s="32">
        <v>982093</v>
      </c>
      <c r="V19" s="32">
        <v>963259</v>
      </c>
      <c r="W19" s="32">
        <v>1054062</v>
      </c>
      <c r="X19" s="32">
        <v>965444</v>
      </c>
      <c r="Y19" s="32">
        <v>996344</v>
      </c>
      <c r="Z19" s="32">
        <v>970617</v>
      </c>
      <c r="AA19" s="32">
        <v>863783</v>
      </c>
      <c r="AB19" s="32">
        <v>752465</v>
      </c>
      <c r="AC19" s="32">
        <v>801330</v>
      </c>
      <c r="AD19" s="32">
        <v>755495</v>
      </c>
      <c r="AE19" s="32">
        <v>823938</v>
      </c>
      <c r="AF19" s="32">
        <v>771084</v>
      </c>
      <c r="AG19" s="33"/>
      <c r="AH19" s="33"/>
      <c r="AI19" s="33"/>
      <c r="AJ19" s="33"/>
      <c r="AK19" s="33"/>
      <c r="AL19" s="32">
        <v>17430985</v>
      </c>
      <c r="AM19" s="32">
        <v>17513488</v>
      </c>
      <c r="AN19" s="32">
        <v>17406022</v>
      </c>
      <c r="AO19" s="32">
        <v>17524022</v>
      </c>
      <c r="AP19" s="32">
        <v>17716419</v>
      </c>
      <c r="AQ19" s="32">
        <v>17547026</v>
      </c>
      <c r="AR19" s="32">
        <v>18292642</v>
      </c>
      <c r="AS19" s="32">
        <v>17298925</v>
      </c>
      <c r="AT19" s="32">
        <v>17914518</v>
      </c>
      <c r="AU19" s="32">
        <v>17312466</v>
      </c>
      <c r="AV19" s="32">
        <v>18199067</v>
      </c>
      <c r="AW19" s="32">
        <v>18010612</v>
      </c>
      <c r="AX19" s="32">
        <v>18234221</v>
      </c>
      <c r="AY19" s="33"/>
      <c r="AZ19" s="33"/>
      <c r="BA19" s="33"/>
      <c r="BB19" s="33"/>
      <c r="BC19" s="33"/>
    </row>
    <row r="20" spans="1:55" x14ac:dyDescent="0.25">
      <c r="A20" s="51" t="s">
        <v>14</v>
      </c>
      <c r="B20" s="32">
        <v>1879798</v>
      </c>
      <c r="C20" s="32">
        <v>1906145</v>
      </c>
      <c r="D20" s="32">
        <v>1878495</v>
      </c>
      <c r="E20" s="32">
        <v>1886071</v>
      </c>
      <c r="F20" s="32">
        <v>1988912</v>
      </c>
      <c r="G20" s="32">
        <v>1956043</v>
      </c>
      <c r="H20" s="32">
        <v>2012626</v>
      </c>
      <c r="I20" s="32">
        <v>1891218</v>
      </c>
      <c r="J20" s="32">
        <v>2037864</v>
      </c>
      <c r="K20" s="32">
        <v>2042400</v>
      </c>
      <c r="L20" s="32">
        <v>2055892</v>
      </c>
      <c r="M20" s="32">
        <v>2053168</v>
      </c>
      <c r="N20" s="32">
        <v>2076441</v>
      </c>
      <c r="O20" s="33"/>
      <c r="P20" s="33"/>
      <c r="Q20" s="33"/>
      <c r="R20" s="33"/>
      <c r="S20" s="33"/>
      <c r="T20" s="32">
        <v>77911</v>
      </c>
      <c r="U20" s="32">
        <v>77397</v>
      </c>
      <c r="V20" s="32">
        <v>73282</v>
      </c>
      <c r="W20" s="32">
        <v>63172</v>
      </c>
      <c r="X20" s="32">
        <v>43984</v>
      </c>
      <c r="Y20" s="32">
        <v>67418</v>
      </c>
      <c r="Z20" s="32">
        <v>85454</v>
      </c>
      <c r="AA20" s="32">
        <v>80245</v>
      </c>
      <c r="AB20" s="32">
        <v>59001</v>
      </c>
      <c r="AC20" s="32">
        <v>57036</v>
      </c>
      <c r="AD20" s="32">
        <v>60077</v>
      </c>
      <c r="AE20" s="32">
        <v>64019</v>
      </c>
      <c r="AF20" s="32">
        <v>65605</v>
      </c>
      <c r="AG20" s="33"/>
      <c r="AH20" s="33"/>
      <c r="AI20" s="33"/>
      <c r="AJ20" s="33"/>
      <c r="AK20" s="33"/>
      <c r="AL20" s="32">
        <v>1957709</v>
      </c>
      <c r="AM20" s="32">
        <v>1983542</v>
      </c>
      <c r="AN20" s="32">
        <v>1951777</v>
      </c>
      <c r="AO20" s="32">
        <v>1949243</v>
      </c>
      <c r="AP20" s="32">
        <v>2032896</v>
      </c>
      <c r="AQ20" s="32">
        <v>2023461</v>
      </c>
      <c r="AR20" s="32">
        <v>2098080</v>
      </c>
      <c r="AS20" s="32">
        <v>1971463</v>
      </c>
      <c r="AT20" s="32">
        <v>2096865</v>
      </c>
      <c r="AU20" s="32">
        <v>2099436</v>
      </c>
      <c r="AV20" s="32">
        <v>2115969</v>
      </c>
      <c r="AW20" s="32">
        <v>2117187</v>
      </c>
      <c r="AX20" s="32">
        <v>2142046</v>
      </c>
      <c r="AY20" s="33"/>
      <c r="AZ20" s="33"/>
      <c r="BA20" s="33"/>
      <c r="BB20" s="33"/>
      <c r="BC20" s="33"/>
    </row>
    <row r="21" spans="1:55" x14ac:dyDescent="0.25">
      <c r="A21" s="49" t="s">
        <v>15</v>
      </c>
      <c r="B21" s="32">
        <v>19190841</v>
      </c>
      <c r="C21" s="32">
        <v>19338902</v>
      </c>
      <c r="D21" s="32">
        <v>19585490</v>
      </c>
      <c r="E21" s="32">
        <v>19553910</v>
      </c>
      <c r="F21" s="32">
        <v>19885389</v>
      </c>
      <c r="G21" s="32">
        <v>19306508</v>
      </c>
      <c r="H21" s="32">
        <v>19800394</v>
      </c>
      <c r="I21" s="32">
        <v>19367777</v>
      </c>
      <c r="J21" s="32">
        <v>19648665</v>
      </c>
      <c r="K21" s="32">
        <v>19114563</v>
      </c>
      <c r="L21" s="32">
        <v>20034299</v>
      </c>
      <c r="M21" s="32">
        <v>20099220</v>
      </c>
      <c r="N21" s="32">
        <v>20195246</v>
      </c>
      <c r="O21" s="33"/>
      <c r="P21" s="33"/>
      <c r="Q21" s="33"/>
      <c r="R21" s="33"/>
      <c r="S21" s="33"/>
      <c r="T21" s="32">
        <v>833109</v>
      </c>
      <c r="U21" s="32">
        <v>828615</v>
      </c>
      <c r="V21" s="32">
        <v>810662</v>
      </c>
      <c r="W21" s="32">
        <v>878543</v>
      </c>
      <c r="X21" s="32">
        <v>832385</v>
      </c>
      <c r="Y21" s="32">
        <v>843490</v>
      </c>
      <c r="Z21" s="32">
        <v>892015</v>
      </c>
      <c r="AA21" s="32">
        <v>906904</v>
      </c>
      <c r="AB21" s="32">
        <v>849327</v>
      </c>
      <c r="AC21" s="32">
        <v>839283</v>
      </c>
      <c r="AD21" s="32">
        <v>855747</v>
      </c>
      <c r="AE21" s="32">
        <v>838496</v>
      </c>
      <c r="AF21" s="32">
        <v>809449</v>
      </c>
      <c r="AG21" s="33"/>
      <c r="AH21" s="33"/>
      <c r="AI21" s="33"/>
      <c r="AJ21" s="33"/>
      <c r="AK21" s="33"/>
      <c r="AL21" s="32">
        <v>20023950</v>
      </c>
      <c r="AM21" s="32">
        <v>20167517</v>
      </c>
      <c r="AN21" s="32">
        <v>20396152</v>
      </c>
      <c r="AO21" s="32">
        <v>20432453</v>
      </c>
      <c r="AP21" s="32">
        <v>20717774</v>
      </c>
      <c r="AQ21" s="32">
        <v>20149998</v>
      </c>
      <c r="AR21" s="32">
        <v>20692409</v>
      </c>
      <c r="AS21" s="32">
        <v>20274681</v>
      </c>
      <c r="AT21" s="32">
        <v>20497992</v>
      </c>
      <c r="AU21" s="32">
        <v>19953846</v>
      </c>
      <c r="AV21" s="32">
        <v>20890046</v>
      </c>
      <c r="AW21" s="32">
        <v>20937716</v>
      </c>
      <c r="AX21" s="32">
        <v>21004695</v>
      </c>
      <c r="AY21" s="33"/>
      <c r="AZ21" s="33"/>
      <c r="BA21" s="33"/>
      <c r="BB21" s="33"/>
      <c r="BC21" s="33"/>
    </row>
    <row r="22" spans="1:55" x14ac:dyDescent="0.25">
      <c r="A22" s="51" t="s">
        <v>16</v>
      </c>
      <c r="B22" s="32">
        <v>4858492</v>
      </c>
      <c r="C22" s="32">
        <v>4662368</v>
      </c>
      <c r="D22" s="32">
        <v>4983694</v>
      </c>
      <c r="E22" s="32">
        <v>4687626</v>
      </c>
      <c r="F22" s="32">
        <v>4938093</v>
      </c>
      <c r="G22" s="32">
        <v>4853992</v>
      </c>
      <c r="H22" s="32">
        <v>5208123</v>
      </c>
      <c r="I22" s="32">
        <v>4825460</v>
      </c>
      <c r="J22" s="32">
        <v>5234274</v>
      </c>
      <c r="K22" s="32">
        <v>5088497</v>
      </c>
      <c r="L22" s="32">
        <v>5506955</v>
      </c>
      <c r="M22" s="32">
        <v>5077400</v>
      </c>
      <c r="N22" s="32">
        <v>5615361</v>
      </c>
      <c r="O22" s="33"/>
      <c r="P22" s="33"/>
      <c r="Q22" s="33"/>
      <c r="R22" s="33"/>
      <c r="S22" s="33"/>
      <c r="T22" s="32">
        <v>580750</v>
      </c>
      <c r="U22" s="32">
        <v>514783</v>
      </c>
      <c r="V22" s="32">
        <v>539787</v>
      </c>
      <c r="W22" s="32">
        <v>494170</v>
      </c>
      <c r="X22" s="32">
        <v>540999</v>
      </c>
      <c r="Y22" s="32">
        <v>484053</v>
      </c>
      <c r="Z22" s="32">
        <v>488883</v>
      </c>
      <c r="AA22" s="32">
        <v>509383</v>
      </c>
      <c r="AB22" s="32">
        <v>452058</v>
      </c>
      <c r="AC22" s="32">
        <v>498596</v>
      </c>
      <c r="AD22" s="32">
        <v>462321</v>
      </c>
      <c r="AE22" s="32">
        <v>519563</v>
      </c>
      <c r="AF22" s="32">
        <v>472754</v>
      </c>
      <c r="AG22" s="33"/>
      <c r="AH22" s="33"/>
      <c r="AI22" s="33"/>
      <c r="AJ22" s="33"/>
      <c r="AK22" s="33"/>
      <c r="AL22" s="32">
        <v>5439242</v>
      </c>
      <c r="AM22" s="32">
        <v>5177151</v>
      </c>
      <c r="AN22" s="32">
        <v>5523481</v>
      </c>
      <c r="AO22" s="32">
        <v>5181796</v>
      </c>
      <c r="AP22" s="32">
        <v>5479092</v>
      </c>
      <c r="AQ22" s="32">
        <v>5338045</v>
      </c>
      <c r="AR22" s="32">
        <v>5697006</v>
      </c>
      <c r="AS22" s="32">
        <v>5334843</v>
      </c>
      <c r="AT22" s="32">
        <v>5686332</v>
      </c>
      <c r="AU22" s="32">
        <v>5587093</v>
      </c>
      <c r="AV22" s="32">
        <v>5969276</v>
      </c>
      <c r="AW22" s="32">
        <v>5596963</v>
      </c>
      <c r="AX22" s="32">
        <v>6088115</v>
      </c>
      <c r="AY22" s="33"/>
      <c r="AZ22" s="33"/>
      <c r="BA22" s="33"/>
      <c r="BB22" s="33"/>
      <c r="BC22" s="33"/>
    </row>
    <row r="23" spans="1:55" x14ac:dyDescent="0.25">
      <c r="A23" s="49" t="s">
        <v>17</v>
      </c>
      <c r="B23" s="32">
        <v>2243781</v>
      </c>
      <c r="C23" s="32">
        <v>2252475</v>
      </c>
      <c r="D23" s="32">
        <v>2329825</v>
      </c>
      <c r="E23" s="32">
        <v>2242076</v>
      </c>
      <c r="F23" s="32">
        <v>2377394</v>
      </c>
      <c r="G23" s="32">
        <v>2272632</v>
      </c>
      <c r="H23" s="32">
        <v>2425173</v>
      </c>
      <c r="I23" s="32">
        <v>2324805</v>
      </c>
      <c r="J23" s="32">
        <v>2332064</v>
      </c>
      <c r="K23" s="32">
        <v>2416555</v>
      </c>
      <c r="L23" s="32">
        <v>2437494</v>
      </c>
      <c r="M23" s="32">
        <v>2398307</v>
      </c>
      <c r="N23" s="32">
        <v>2584943</v>
      </c>
      <c r="O23" s="33"/>
      <c r="P23" s="33"/>
      <c r="Q23" s="33"/>
      <c r="R23" s="33"/>
      <c r="S23" s="33"/>
      <c r="T23" s="32">
        <v>51136</v>
      </c>
      <c r="U23" s="32">
        <v>48230</v>
      </c>
      <c r="V23" s="32">
        <v>45914</v>
      </c>
      <c r="W23" s="32">
        <v>41820</v>
      </c>
      <c r="X23" s="32">
        <v>33028</v>
      </c>
      <c r="Y23" s="32">
        <v>44126</v>
      </c>
      <c r="Z23" s="32">
        <v>33611</v>
      </c>
      <c r="AA23" s="32">
        <v>47210</v>
      </c>
      <c r="AB23" s="32">
        <v>50402</v>
      </c>
      <c r="AC23" s="32">
        <v>46484</v>
      </c>
      <c r="AD23" s="32">
        <v>31610</v>
      </c>
      <c r="AE23" s="32">
        <v>36143</v>
      </c>
      <c r="AF23" s="32">
        <v>22345</v>
      </c>
      <c r="AG23" s="33"/>
      <c r="AH23" s="33"/>
      <c r="AI23" s="33"/>
      <c r="AJ23" s="33"/>
      <c r="AK23" s="33"/>
      <c r="AL23" s="32">
        <v>2294917</v>
      </c>
      <c r="AM23" s="32">
        <v>2300705</v>
      </c>
      <c r="AN23" s="32">
        <v>2375739</v>
      </c>
      <c r="AO23" s="32">
        <v>2283896</v>
      </c>
      <c r="AP23" s="32">
        <v>2410422</v>
      </c>
      <c r="AQ23" s="32">
        <v>2316758</v>
      </c>
      <c r="AR23" s="32">
        <v>2458784</v>
      </c>
      <c r="AS23" s="32">
        <v>2372015</v>
      </c>
      <c r="AT23" s="32">
        <v>2382466</v>
      </c>
      <c r="AU23" s="32">
        <v>2463039</v>
      </c>
      <c r="AV23" s="32">
        <v>2469104</v>
      </c>
      <c r="AW23" s="32">
        <v>2434450</v>
      </c>
      <c r="AX23" s="32">
        <v>2607288</v>
      </c>
      <c r="AY23" s="33"/>
      <c r="AZ23" s="33"/>
      <c r="BA23" s="33"/>
      <c r="BB23" s="33"/>
      <c r="BC23" s="33"/>
    </row>
    <row r="24" spans="1:55" x14ac:dyDescent="0.25">
      <c r="A24" s="51" t="s">
        <v>18</v>
      </c>
      <c r="B24" s="32">
        <v>2097483</v>
      </c>
      <c r="C24" s="32">
        <v>2015699</v>
      </c>
      <c r="D24" s="32">
        <v>2167987</v>
      </c>
      <c r="E24" s="32">
        <v>2032282</v>
      </c>
      <c r="F24" s="32">
        <v>2211421</v>
      </c>
      <c r="G24" s="32">
        <v>2094100</v>
      </c>
      <c r="H24" s="32">
        <v>2290853</v>
      </c>
      <c r="I24" s="32">
        <v>2127503</v>
      </c>
      <c r="J24" s="32">
        <v>2295441</v>
      </c>
      <c r="K24" s="32">
        <v>2367310</v>
      </c>
      <c r="L24" s="32">
        <v>2423450</v>
      </c>
      <c r="M24" s="32">
        <v>2316720</v>
      </c>
      <c r="N24" s="32">
        <v>2375811</v>
      </c>
      <c r="O24" s="33"/>
      <c r="P24" s="33"/>
      <c r="Q24" s="33"/>
      <c r="R24" s="33"/>
      <c r="S24" s="33"/>
      <c r="T24" s="32">
        <v>115736</v>
      </c>
      <c r="U24" s="32">
        <v>111150</v>
      </c>
      <c r="V24" s="32">
        <v>120855</v>
      </c>
      <c r="W24" s="32">
        <v>113720</v>
      </c>
      <c r="X24" s="32">
        <v>123760</v>
      </c>
      <c r="Y24" s="32">
        <v>127710</v>
      </c>
      <c r="Z24" s="32">
        <v>120126</v>
      </c>
      <c r="AA24" s="32">
        <v>128376</v>
      </c>
      <c r="AB24" s="32">
        <v>87175</v>
      </c>
      <c r="AC24" s="32">
        <v>97021</v>
      </c>
      <c r="AD24" s="32">
        <v>97224</v>
      </c>
      <c r="AE24" s="32">
        <v>79449</v>
      </c>
      <c r="AF24" s="32">
        <v>83210</v>
      </c>
      <c r="AG24" s="33"/>
      <c r="AH24" s="33"/>
      <c r="AI24" s="33"/>
      <c r="AJ24" s="33"/>
      <c r="AK24" s="33"/>
      <c r="AL24" s="32">
        <v>2213219</v>
      </c>
      <c r="AM24" s="32">
        <v>2126849</v>
      </c>
      <c r="AN24" s="32">
        <v>2288842</v>
      </c>
      <c r="AO24" s="32">
        <v>2146002</v>
      </c>
      <c r="AP24" s="32">
        <v>2335181</v>
      </c>
      <c r="AQ24" s="32">
        <v>2221810</v>
      </c>
      <c r="AR24" s="32">
        <v>2410979</v>
      </c>
      <c r="AS24" s="32">
        <v>2255879</v>
      </c>
      <c r="AT24" s="32">
        <v>2382616</v>
      </c>
      <c r="AU24" s="32">
        <v>2464331</v>
      </c>
      <c r="AV24" s="32">
        <v>2520674</v>
      </c>
      <c r="AW24" s="32">
        <v>2396169</v>
      </c>
      <c r="AX24" s="32">
        <v>2459021</v>
      </c>
      <c r="AY24" s="33"/>
      <c r="AZ24" s="33"/>
      <c r="BA24" s="33"/>
      <c r="BB24" s="33"/>
      <c r="BC24" s="33"/>
    </row>
    <row r="25" spans="1:55" x14ac:dyDescent="0.25">
      <c r="A25" s="49" t="s">
        <v>19</v>
      </c>
      <c r="B25" s="32">
        <v>2236957</v>
      </c>
      <c r="C25" s="32">
        <v>2120249</v>
      </c>
      <c r="D25" s="32">
        <v>2292456</v>
      </c>
      <c r="E25" s="32">
        <v>2104507</v>
      </c>
      <c r="F25" s="32">
        <v>2336212</v>
      </c>
      <c r="G25" s="32">
        <v>2174228</v>
      </c>
      <c r="H25" s="32">
        <v>2330534</v>
      </c>
      <c r="I25" s="32">
        <v>2219291</v>
      </c>
      <c r="J25" s="32">
        <v>2357624</v>
      </c>
      <c r="K25" s="32">
        <v>2277068</v>
      </c>
      <c r="L25" s="32">
        <v>2422809</v>
      </c>
      <c r="M25" s="32">
        <v>2320061</v>
      </c>
      <c r="N25" s="32">
        <v>2482878</v>
      </c>
      <c r="O25" s="33"/>
      <c r="P25" s="33"/>
      <c r="Q25" s="33"/>
      <c r="R25" s="33"/>
      <c r="S25" s="33"/>
      <c r="T25" s="32">
        <v>58098</v>
      </c>
      <c r="U25" s="32">
        <v>66464</v>
      </c>
      <c r="V25" s="32">
        <v>49623</v>
      </c>
      <c r="W25" s="32">
        <v>70664</v>
      </c>
      <c r="X25" s="32">
        <v>46904</v>
      </c>
      <c r="Y25" s="32">
        <v>73210</v>
      </c>
      <c r="Z25" s="32">
        <v>75110</v>
      </c>
      <c r="AA25" s="32">
        <v>88446</v>
      </c>
      <c r="AB25" s="32">
        <v>87699</v>
      </c>
      <c r="AC25" s="32">
        <v>76580</v>
      </c>
      <c r="AD25" s="32">
        <v>80248</v>
      </c>
      <c r="AE25" s="32">
        <v>78548</v>
      </c>
      <c r="AF25" s="32">
        <v>76326</v>
      </c>
      <c r="AG25" s="33"/>
      <c r="AH25" s="33"/>
      <c r="AI25" s="33"/>
      <c r="AJ25" s="33"/>
      <c r="AK25" s="33"/>
      <c r="AL25" s="32">
        <v>2295055</v>
      </c>
      <c r="AM25" s="32">
        <v>2186713</v>
      </c>
      <c r="AN25" s="32">
        <v>2342079</v>
      </c>
      <c r="AO25" s="32">
        <v>2175171</v>
      </c>
      <c r="AP25" s="32">
        <v>2383116</v>
      </c>
      <c r="AQ25" s="32">
        <v>2247438</v>
      </c>
      <c r="AR25" s="32">
        <v>2405644</v>
      </c>
      <c r="AS25" s="32">
        <v>2307737</v>
      </c>
      <c r="AT25" s="32">
        <v>2445323</v>
      </c>
      <c r="AU25" s="32">
        <v>2353648</v>
      </c>
      <c r="AV25" s="32">
        <v>2503057</v>
      </c>
      <c r="AW25" s="32">
        <v>2398609</v>
      </c>
      <c r="AX25" s="32">
        <v>2559204</v>
      </c>
      <c r="AY25" s="33"/>
      <c r="AZ25" s="33"/>
      <c r="BA25" s="33"/>
      <c r="BB25" s="33"/>
      <c r="BC25" s="33"/>
    </row>
    <row r="26" spans="1:55" x14ac:dyDescent="0.25">
      <c r="A26" s="51" t="s">
        <v>20</v>
      </c>
      <c r="B26" s="32">
        <v>2254813</v>
      </c>
      <c r="C26" s="32">
        <v>2196455</v>
      </c>
      <c r="D26" s="32">
        <v>2263117</v>
      </c>
      <c r="E26" s="32">
        <v>2172337</v>
      </c>
      <c r="F26" s="32">
        <v>2309311</v>
      </c>
      <c r="G26" s="32">
        <v>2226510</v>
      </c>
      <c r="H26" s="32">
        <v>2257293</v>
      </c>
      <c r="I26" s="32">
        <v>2235887</v>
      </c>
      <c r="J26" s="32">
        <v>2305125</v>
      </c>
      <c r="K26" s="32">
        <v>2287823</v>
      </c>
      <c r="L26" s="32">
        <v>2399373</v>
      </c>
      <c r="M26" s="32">
        <v>2303198</v>
      </c>
      <c r="N26" s="32">
        <v>2454289</v>
      </c>
      <c r="O26" s="33"/>
      <c r="P26" s="33"/>
      <c r="Q26" s="33"/>
      <c r="R26" s="33"/>
      <c r="S26" s="33"/>
      <c r="T26" s="32">
        <v>79854</v>
      </c>
      <c r="U26" s="32">
        <v>80520</v>
      </c>
      <c r="V26" s="32">
        <v>73226</v>
      </c>
      <c r="W26" s="32">
        <v>90395</v>
      </c>
      <c r="X26" s="32">
        <v>59884</v>
      </c>
      <c r="Y26" s="32">
        <v>93719</v>
      </c>
      <c r="Z26" s="32">
        <v>113197</v>
      </c>
      <c r="AA26" s="32">
        <v>121337</v>
      </c>
      <c r="AB26" s="32">
        <v>110750</v>
      </c>
      <c r="AC26" s="32">
        <v>100935</v>
      </c>
      <c r="AD26" s="32">
        <v>105678</v>
      </c>
      <c r="AE26" s="32">
        <v>105061</v>
      </c>
      <c r="AF26" s="32">
        <v>106340</v>
      </c>
      <c r="AG26" s="33"/>
      <c r="AH26" s="33"/>
      <c r="AI26" s="33"/>
      <c r="AJ26" s="33"/>
      <c r="AK26" s="33"/>
      <c r="AL26" s="32">
        <v>2334667</v>
      </c>
      <c r="AM26" s="32">
        <v>2276975</v>
      </c>
      <c r="AN26" s="32">
        <v>2336343</v>
      </c>
      <c r="AO26" s="32">
        <v>2262732</v>
      </c>
      <c r="AP26" s="32">
        <v>2369195</v>
      </c>
      <c r="AQ26" s="32">
        <v>2320229</v>
      </c>
      <c r="AR26" s="32">
        <v>2370490</v>
      </c>
      <c r="AS26" s="32">
        <v>2357224</v>
      </c>
      <c r="AT26" s="32">
        <v>2415875</v>
      </c>
      <c r="AU26" s="32">
        <v>2388758</v>
      </c>
      <c r="AV26" s="32">
        <v>2505051</v>
      </c>
      <c r="AW26" s="32">
        <v>2408259</v>
      </c>
      <c r="AX26" s="32">
        <v>2560629</v>
      </c>
      <c r="AY26" s="33"/>
      <c r="AZ26" s="33"/>
      <c r="BA26" s="33"/>
      <c r="BB26" s="33"/>
      <c r="BC26" s="33"/>
    </row>
    <row r="27" spans="1:55" x14ac:dyDescent="0.25">
      <c r="A27" s="49" t="s">
        <v>21</v>
      </c>
      <c r="B27" s="32">
        <v>1154236</v>
      </c>
      <c r="C27" s="32">
        <v>1112252</v>
      </c>
      <c r="D27" s="32">
        <v>1186076</v>
      </c>
      <c r="E27" s="32">
        <v>1124017</v>
      </c>
      <c r="F27" s="32">
        <v>1213985</v>
      </c>
      <c r="G27" s="32">
        <v>1154489</v>
      </c>
      <c r="H27" s="32">
        <v>1247624</v>
      </c>
      <c r="I27" s="32">
        <v>1214681</v>
      </c>
      <c r="J27" s="32">
        <v>1238677</v>
      </c>
      <c r="K27" s="32">
        <v>1248189</v>
      </c>
      <c r="L27" s="32">
        <v>1327871</v>
      </c>
      <c r="M27" s="32">
        <v>1222707</v>
      </c>
      <c r="N27" s="32">
        <v>1352813</v>
      </c>
      <c r="O27" s="33"/>
      <c r="P27" s="33"/>
      <c r="Q27" s="33"/>
      <c r="R27" s="33"/>
      <c r="S27" s="33"/>
      <c r="T27" s="32">
        <v>32351</v>
      </c>
      <c r="U27" s="32">
        <v>36023</v>
      </c>
      <c r="V27" s="32">
        <v>21838</v>
      </c>
      <c r="W27" s="32">
        <v>34817</v>
      </c>
      <c r="X27" s="32">
        <v>33785</v>
      </c>
      <c r="Y27" s="32">
        <v>38682</v>
      </c>
      <c r="Z27" s="32">
        <v>40439</v>
      </c>
      <c r="AA27" s="32">
        <v>57780</v>
      </c>
      <c r="AB27" s="32">
        <v>47239</v>
      </c>
      <c r="AC27" s="32">
        <v>63238</v>
      </c>
      <c r="AD27" s="32">
        <v>42895</v>
      </c>
      <c r="AE27" s="32">
        <v>53962</v>
      </c>
      <c r="AF27" s="32">
        <v>44416</v>
      </c>
      <c r="AG27" s="33"/>
      <c r="AH27" s="33"/>
      <c r="AI27" s="33"/>
      <c r="AJ27" s="33"/>
      <c r="AK27" s="33"/>
      <c r="AL27" s="32">
        <v>1186587</v>
      </c>
      <c r="AM27" s="32">
        <v>1148275</v>
      </c>
      <c r="AN27" s="32">
        <v>1207914</v>
      </c>
      <c r="AO27" s="32">
        <v>1158834</v>
      </c>
      <c r="AP27" s="32">
        <v>1247770</v>
      </c>
      <c r="AQ27" s="32">
        <v>1193171</v>
      </c>
      <c r="AR27" s="32">
        <v>1288063</v>
      </c>
      <c r="AS27" s="32">
        <v>1272461</v>
      </c>
      <c r="AT27" s="32">
        <v>1285916</v>
      </c>
      <c r="AU27" s="32">
        <v>1311427</v>
      </c>
      <c r="AV27" s="32">
        <v>1370766</v>
      </c>
      <c r="AW27" s="32">
        <v>1276669</v>
      </c>
      <c r="AX27" s="32">
        <v>1397229</v>
      </c>
      <c r="AY27" s="33"/>
      <c r="AZ27" s="33"/>
      <c r="BA27" s="33"/>
      <c r="BB27" s="33"/>
      <c r="BC27" s="33"/>
    </row>
    <row r="28" spans="1:55" x14ac:dyDescent="0.25">
      <c r="A28" s="51" t="s">
        <v>22</v>
      </c>
      <c r="B28" s="32">
        <v>1815448</v>
      </c>
      <c r="C28" s="32">
        <v>1833892</v>
      </c>
      <c r="D28" s="32">
        <v>1880461</v>
      </c>
      <c r="E28" s="32">
        <v>1830813</v>
      </c>
      <c r="F28" s="32">
        <v>1936480</v>
      </c>
      <c r="G28" s="32">
        <v>1867462</v>
      </c>
      <c r="H28" s="32">
        <v>1968496</v>
      </c>
      <c r="I28" s="32">
        <v>1889502</v>
      </c>
      <c r="J28" s="32">
        <v>1977837</v>
      </c>
      <c r="K28" s="32">
        <v>1965088</v>
      </c>
      <c r="L28" s="32">
        <v>2076487</v>
      </c>
      <c r="M28" s="32">
        <v>1975161</v>
      </c>
      <c r="N28" s="32">
        <v>2106333</v>
      </c>
      <c r="O28" s="33"/>
      <c r="P28" s="33"/>
      <c r="Q28" s="33"/>
      <c r="R28" s="33"/>
      <c r="S28" s="33"/>
      <c r="T28" s="32">
        <v>82455</v>
      </c>
      <c r="U28" s="32">
        <v>100418</v>
      </c>
      <c r="V28" s="32">
        <v>75956</v>
      </c>
      <c r="W28" s="32">
        <v>69537</v>
      </c>
      <c r="X28" s="32">
        <v>81274</v>
      </c>
      <c r="Y28" s="32">
        <v>73767</v>
      </c>
      <c r="Z28" s="32">
        <v>99953</v>
      </c>
      <c r="AA28" s="32">
        <v>97748</v>
      </c>
      <c r="AB28" s="32">
        <v>74394</v>
      </c>
      <c r="AC28" s="32">
        <v>113296</v>
      </c>
      <c r="AD28" s="32">
        <v>75925</v>
      </c>
      <c r="AE28" s="32">
        <v>98956</v>
      </c>
      <c r="AF28" s="32">
        <v>84478</v>
      </c>
      <c r="AG28" s="33"/>
      <c r="AH28" s="33"/>
      <c r="AI28" s="33"/>
      <c r="AJ28" s="33"/>
      <c r="AK28" s="33"/>
      <c r="AL28" s="32">
        <v>1897903</v>
      </c>
      <c r="AM28" s="32">
        <v>1934310</v>
      </c>
      <c r="AN28" s="32">
        <v>1956417</v>
      </c>
      <c r="AO28" s="32">
        <v>1900350</v>
      </c>
      <c r="AP28" s="32">
        <v>2017754</v>
      </c>
      <c r="AQ28" s="32">
        <v>1941229</v>
      </c>
      <c r="AR28" s="32">
        <v>2068449</v>
      </c>
      <c r="AS28" s="32">
        <v>1987250</v>
      </c>
      <c r="AT28" s="32">
        <v>2052231</v>
      </c>
      <c r="AU28" s="32">
        <v>2078384</v>
      </c>
      <c r="AV28" s="32">
        <v>2152412</v>
      </c>
      <c r="AW28" s="32">
        <v>2074117</v>
      </c>
      <c r="AX28" s="32">
        <v>2190811</v>
      </c>
      <c r="AY28" s="33"/>
      <c r="AZ28" s="33"/>
      <c r="BA28" s="33"/>
      <c r="BB28" s="33"/>
      <c r="BC28" s="33"/>
    </row>
    <row r="29" spans="1:55" x14ac:dyDescent="0.25">
      <c r="A29" s="49" t="s">
        <v>23</v>
      </c>
      <c r="B29" s="32">
        <v>1641089</v>
      </c>
      <c r="C29" s="32">
        <v>1607526</v>
      </c>
      <c r="D29" s="32">
        <v>1696738</v>
      </c>
      <c r="E29" s="32">
        <v>1603915</v>
      </c>
      <c r="F29" s="32">
        <v>1752916</v>
      </c>
      <c r="G29" s="32">
        <v>1677466</v>
      </c>
      <c r="H29" s="32">
        <v>1530591</v>
      </c>
      <c r="I29" s="32">
        <v>1423957</v>
      </c>
      <c r="J29" s="32">
        <v>1504133</v>
      </c>
      <c r="K29" s="32">
        <v>1581239</v>
      </c>
      <c r="L29" s="32">
        <v>1535296</v>
      </c>
      <c r="M29" s="32">
        <v>1540675</v>
      </c>
      <c r="N29" s="32">
        <v>1690093</v>
      </c>
      <c r="O29" s="33"/>
      <c r="P29" s="33"/>
      <c r="Q29" s="33"/>
      <c r="R29" s="33"/>
      <c r="S29" s="33"/>
      <c r="T29" s="32">
        <v>171947</v>
      </c>
      <c r="U29" s="32">
        <v>159374</v>
      </c>
      <c r="V29" s="32">
        <v>166623</v>
      </c>
      <c r="W29" s="32">
        <v>138465</v>
      </c>
      <c r="X29" s="32">
        <v>171052</v>
      </c>
      <c r="Y29" s="32">
        <v>133663</v>
      </c>
      <c r="Z29" s="32">
        <v>118247</v>
      </c>
      <c r="AA29" s="32">
        <v>115534</v>
      </c>
      <c r="AB29" s="32">
        <v>146244</v>
      </c>
      <c r="AC29" s="32">
        <v>136653</v>
      </c>
      <c r="AD29" s="32">
        <v>143617</v>
      </c>
      <c r="AE29" s="32">
        <v>114289</v>
      </c>
      <c r="AF29" s="32">
        <v>125167</v>
      </c>
      <c r="AG29" s="33"/>
      <c r="AH29" s="33"/>
      <c r="AI29" s="33"/>
      <c r="AJ29" s="33"/>
      <c r="AK29" s="33"/>
      <c r="AL29" s="32">
        <v>1813036</v>
      </c>
      <c r="AM29" s="32">
        <v>1766900</v>
      </c>
      <c r="AN29" s="32">
        <v>1863361</v>
      </c>
      <c r="AO29" s="32">
        <v>1742380</v>
      </c>
      <c r="AP29" s="32">
        <v>1923968</v>
      </c>
      <c r="AQ29" s="32">
        <v>1811129</v>
      </c>
      <c r="AR29" s="32">
        <v>1648838</v>
      </c>
      <c r="AS29" s="32">
        <v>1539491</v>
      </c>
      <c r="AT29" s="32">
        <v>1650377</v>
      </c>
      <c r="AU29" s="32">
        <v>1717892</v>
      </c>
      <c r="AV29" s="32">
        <v>1678913</v>
      </c>
      <c r="AW29" s="32">
        <v>1654964</v>
      </c>
      <c r="AX29" s="32">
        <v>1815260</v>
      </c>
      <c r="AY29" s="33"/>
      <c r="AZ29" s="33"/>
      <c r="BA29" s="33"/>
      <c r="BB29" s="33"/>
      <c r="BC29" s="33"/>
    </row>
    <row r="30" spans="1:55" x14ac:dyDescent="0.25">
      <c r="A30" s="51" t="s">
        <v>24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269976</v>
      </c>
      <c r="I30" s="32">
        <v>267023</v>
      </c>
      <c r="J30" s="32">
        <v>275474</v>
      </c>
      <c r="K30" s="32">
        <v>273423</v>
      </c>
      <c r="L30" s="32">
        <v>307812</v>
      </c>
      <c r="M30" s="32">
        <v>312416</v>
      </c>
      <c r="N30" s="32">
        <v>331351</v>
      </c>
      <c r="O30" s="33"/>
      <c r="P30" s="33"/>
      <c r="Q30" s="33"/>
      <c r="R30" s="33"/>
      <c r="S30" s="33"/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16593</v>
      </c>
      <c r="AA30" s="32">
        <v>16079</v>
      </c>
      <c r="AB30" s="32">
        <v>11228</v>
      </c>
      <c r="AC30" s="32">
        <v>15099</v>
      </c>
      <c r="AD30" s="32">
        <v>16774</v>
      </c>
      <c r="AE30" s="32">
        <v>18315</v>
      </c>
      <c r="AF30" s="32">
        <v>16272</v>
      </c>
      <c r="AG30" s="33"/>
      <c r="AH30" s="33"/>
      <c r="AI30" s="33"/>
      <c r="AJ30" s="33"/>
      <c r="AK30" s="33"/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286569</v>
      </c>
      <c r="AS30" s="32">
        <v>283102</v>
      </c>
      <c r="AT30" s="32">
        <v>286702</v>
      </c>
      <c r="AU30" s="32">
        <v>288522</v>
      </c>
      <c r="AV30" s="32">
        <v>324586</v>
      </c>
      <c r="AW30" s="32">
        <v>330731</v>
      </c>
      <c r="AX30" s="32">
        <v>347623</v>
      </c>
      <c r="AY30" s="33"/>
      <c r="AZ30" s="33"/>
      <c r="BA30" s="33"/>
      <c r="BB30" s="33"/>
      <c r="BC30" s="33"/>
    </row>
    <row r="31" spans="1:55" x14ac:dyDescent="0.25">
      <c r="A31" s="49" t="s">
        <v>25</v>
      </c>
      <c r="B31" s="32">
        <v>1041042</v>
      </c>
      <c r="C31" s="32">
        <v>973035</v>
      </c>
      <c r="D31" s="32">
        <v>1032151</v>
      </c>
      <c r="E31" s="32">
        <v>965457</v>
      </c>
      <c r="F31" s="32">
        <v>1075184</v>
      </c>
      <c r="G31" s="32">
        <v>980756</v>
      </c>
      <c r="H31" s="32">
        <v>1077665</v>
      </c>
      <c r="I31" s="32">
        <v>1000032</v>
      </c>
      <c r="J31" s="32">
        <v>1091380</v>
      </c>
      <c r="K31" s="32">
        <v>1110564</v>
      </c>
      <c r="L31" s="32">
        <v>1181911</v>
      </c>
      <c r="M31" s="32">
        <v>1040826</v>
      </c>
      <c r="N31" s="32">
        <v>1177498</v>
      </c>
      <c r="O31" s="33"/>
      <c r="P31" s="33"/>
      <c r="Q31" s="33"/>
      <c r="R31" s="33"/>
      <c r="S31" s="33"/>
      <c r="T31" s="32">
        <v>97349</v>
      </c>
      <c r="U31" s="32">
        <v>84381</v>
      </c>
      <c r="V31" s="32">
        <v>83650</v>
      </c>
      <c r="W31" s="32">
        <v>70315</v>
      </c>
      <c r="X31" s="32">
        <v>84241</v>
      </c>
      <c r="Y31" s="32">
        <v>79996</v>
      </c>
      <c r="Z31" s="32">
        <v>102602</v>
      </c>
      <c r="AA31" s="32">
        <v>99240</v>
      </c>
      <c r="AB31" s="32">
        <v>92648</v>
      </c>
      <c r="AC31" s="32">
        <v>73157</v>
      </c>
      <c r="AD31" s="32">
        <v>77056</v>
      </c>
      <c r="AE31" s="32">
        <v>80483</v>
      </c>
      <c r="AF31" s="32">
        <v>76389</v>
      </c>
      <c r="AG31" s="33"/>
      <c r="AH31" s="33"/>
      <c r="AI31" s="33"/>
      <c r="AJ31" s="33"/>
      <c r="AK31" s="33"/>
      <c r="AL31" s="32">
        <v>1138391</v>
      </c>
      <c r="AM31" s="32">
        <v>1057416</v>
      </c>
      <c r="AN31" s="32">
        <v>1115801</v>
      </c>
      <c r="AO31" s="32">
        <v>1035772</v>
      </c>
      <c r="AP31" s="32">
        <v>1159425</v>
      </c>
      <c r="AQ31" s="32">
        <v>1060752</v>
      </c>
      <c r="AR31" s="32">
        <v>1180267</v>
      </c>
      <c r="AS31" s="32">
        <v>1099272</v>
      </c>
      <c r="AT31" s="32">
        <v>1184028</v>
      </c>
      <c r="AU31" s="32">
        <v>1183721</v>
      </c>
      <c r="AV31" s="32">
        <v>1258967</v>
      </c>
      <c r="AW31" s="32">
        <v>1121309</v>
      </c>
      <c r="AX31" s="32">
        <v>1253887</v>
      </c>
      <c r="AY31" s="33"/>
      <c r="AZ31" s="33"/>
      <c r="BA31" s="33"/>
      <c r="BB31" s="33"/>
      <c r="BC31" s="33"/>
    </row>
    <row r="32" spans="1:55" x14ac:dyDescent="0.25">
      <c r="A32" s="51" t="s">
        <v>26</v>
      </c>
      <c r="B32" s="32">
        <v>1363359</v>
      </c>
      <c r="C32" s="32">
        <v>1224095</v>
      </c>
      <c r="D32" s="32">
        <v>1353939</v>
      </c>
      <c r="E32" s="32">
        <v>1239122</v>
      </c>
      <c r="F32" s="32">
        <v>1386103</v>
      </c>
      <c r="G32" s="32">
        <v>1293226</v>
      </c>
      <c r="H32" s="32">
        <v>1383919</v>
      </c>
      <c r="I32" s="32">
        <v>1327418</v>
      </c>
      <c r="J32" s="32">
        <v>1443060</v>
      </c>
      <c r="K32" s="32">
        <v>1459803</v>
      </c>
      <c r="L32" s="32">
        <v>1510782</v>
      </c>
      <c r="M32" s="32">
        <v>1374214</v>
      </c>
      <c r="N32" s="32">
        <v>1520304</v>
      </c>
      <c r="O32" s="33"/>
      <c r="P32" s="33"/>
      <c r="Q32" s="33"/>
      <c r="R32" s="33"/>
      <c r="S32" s="33"/>
      <c r="T32" s="32">
        <v>53120</v>
      </c>
      <c r="U32" s="32">
        <v>50365</v>
      </c>
      <c r="V32" s="32">
        <v>37131</v>
      </c>
      <c r="W32" s="32">
        <v>54210</v>
      </c>
      <c r="X32" s="32">
        <v>41716</v>
      </c>
      <c r="Y32" s="32">
        <v>49389</v>
      </c>
      <c r="Z32" s="32">
        <v>42608</v>
      </c>
      <c r="AA32" s="32">
        <v>56817</v>
      </c>
      <c r="AB32" s="32">
        <v>51697</v>
      </c>
      <c r="AC32" s="32">
        <v>49702</v>
      </c>
      <c r="AD32" s="32">
        <v>46317</v>
      </c>
      <c r="AE32" s="32">
        <v>54369</v>
      </c>
      <c r="AF32" s="32">
        <v>50082</v>
      </c>
      <c r="AG32" s="33"/>
      <c r="AH32" s="33"/>
      <c r="AI32" s="33"/>
      <c r="AJ32" s="33"/>
      <c r="AK32" s="33"/>
      <c r="AL32" s="32">
        <v>1416479</v>
      </c>
      <c r="AM32" s="32">
        <v>1274460</v>
      </c>
      <c r="AN32" s="32">
        <v>1391070</v>
      </c>
      <c r="AO32" s="32">
        <v>1293332</v>
      </c>
      <c r="AP32" s="32">
        <v>1427819</v>
      </c>
      <c r="AQ32" s="32">
        <v>1342615</v>
      </c>
      <c r="AR32" s="32">
        <v>1426527</v>
      </c>
      <c r="AS32" s="32">
        <v>1384235</v>
      </c>
      <c r="AT32" s="32">
        <v>1494757</v>
      </c>
      <c r="AU32" s="32">
        <v>1509505</v>
      </c>
      <c r="AV32" s="32">
        <v>1557099</v>
      </c>
      <c r="AW32" s="32">
        <v>1428583</v>
      </c>
      <c r="AX32" s="32">
        <v>1570386</v>
      </c>
      <c r="AY32" s="33"/>
      <c r="AZ32" s="33"/>
      <c r="BA32" s="33"/>
      <c r="BB32" s="33"/>
      <c r="BC32" s="33"/>
    </row>
    <row r="33" spans="1:55" x14ac:dyDescent="0.25">
      <c r="A33" s="49" t="s">
        <v>27</v>
      </c>
      <c r="B33" s="32">
        <v>3462554</v>
      </c>
      <c r="C33" s="32">
        <v>3421101</v>
      </c>
      <c r="D33" s="32">
        <v>3487440</v>
      </c>
      <c r="E33" s="32">
        <v>3376549</v>
      </c>
      <c r="F33" s="32">
        <v>3464719</v>
      </c>
      <c r="G33" s="32">
        <v>3527036</v>
      </c>
      <c r="H33" s="32">
        <v>3537559</v>
      </c>
      <c r="I33" s="32">
        <v>3485492</v>
      </c>
      <c r="J33" s="32">
        <v>3581957</v>
      </c>
      <c r="K33" s="32">
        <v>3694712</v>
      </c>
      <c r="L33" s="32">
        <v>3801407</v>
      </c>
      <c r="M33" s="32">
        <v>3598663</v>
      </c>
      <c r="N33" s="32">
        <v>3949296</v>
      </c>
      <c r="O33" s="33"/>
      <c r="P33" s="33"/>
      <c r="Q33" s="33"/>
      <c r="R33" s="33"/>
      <c r="S33" s="33"/>
      <c r="T33" s="32">
        <v>243205</v>
      </c>
      <c r="U33" s="32">
        <v>218720</v>
      </c>
      <c r="V33" s="32">
        <v>217887</v>
      </c>
      <c r="W33" s="32">
        <v>181634</v>
      </c>
      <c r="X33" s="32">
        <v>212857</v>
      </c>
      <c r="Y33" s="32">
        <v>188765</v>
      </c>
      <c r="Z33" s="32">
        <v>218311</v>
      </c>
      <c r="AA33" s="32">
        <v>220636</v>
      </c>
      <c r="AB33" s="32">
        <v>192969</v>
      </c>
      <c r="AC33" s="32">
        <v>186291</v>
      </c>
      <c r="AD33" s="32">
        <v>190411</v>
      </c>
      <c r="AE33" s="32">
        <v>213695</v>
      </c>
      <c r="AF33" s="32">
        <v>224885</v>
      </c>
      <c r="AG33" s="33"/>
      <c r="AH33" s="33"/>
      <c r="AI33" s="33"/>
      <c r="AJ33" s="33"/>
      <c r="AK33" s="33"/>
      <c r="AL33" s="32">
        <v>3705759</v>
      </c>
      <c r="AM33" s="32">
        <v>3639821</v>
      </c>
      <c r="AN33" s="32">
        <v>3705327</v>
      </c>
      <c r="AO33" s="32">
        <v>3558183</v>
      </c>
      <c r="AP33" s="32">
        <v>3677576</v>
      </c>
      <c r="AQ33" s="32">
        <v>3715801</v>
      </c>
      <c r="AR33" s="32">
        <v>3755870</v>
      </c>
      <c r="AS33" s="32">
        <v>3706128</v>
      </c>
      <c r="AT33" s="32">
        <v>3774926</v>
      </c>
      <c r="AU33" s="32">
        <v>3881003</v>
      </c>
      <c r="AV33" s="32">
        <v>3991818</v>
      </c>
      <c r="AW33" s="32">
        <v>3812358</v>
      </c>
      <c r="AX33" s="32">
        <v>4174181</v>
      </c>
      <c r="AY33" s="33"/>
      <c r="AZ33" s="33"/>
      <c r="BA33" s="33"/>
      <c r="BB33" s="33"/>
      <c r="BC33" s="33"/>
    </row>
    <row r="34" spans="1:55" x14ac:dyDescent="0.25">
      <c r="A34" s="51" t="s">
        <v>28</v>
      </c>
      <c r="B34" s="32">
        <v>1073935</v>
      </c>
      <c r="C34" s="32">
        <v>994521</v>
      </c>
      <c r="D34" s="32">
        <v>1047992</v>
      </c>
      <c r="E34" s="32">
        <v>997231</v>
      </c>
      <c r="F34" s="32">
        <v>1112015</v>
      </c>
      <c r="G34" s="32">
        <v>1037419</v>
      </c>
      <c r="H34" s="32">
        <v>1125748</v>
      </c>
      <c r="I34" s="32">
        <v>1074916</v>
      </c>
      <c r="J34" s="32">
        <v>1166221</v>
      </c>
      <c r="K34" s="32">
        <v>1219548</v>
      </c>
      <c r="L34" s="32">
        <v>1221884</v>
      </c>
      <c r="M34" s="32">
        <v>1160974</v>
      </c>
      <c r="N34" s="32">
        <v>1250729</v>
      </c>
      <c r="O34" s="33"/>
      <c r="P34" s="33"/>
      <c r="Q34" s="33"/>
      <c r="R34" s="33"/>
      <c r="S34" s="33"/>
      <c r="T34" s="32">
        <v>35524</v>
      </c>
      <c r="U34" s="32">
        <v>42958</v>
      </c>
      <c r="V34" s="32">
        <v>37263</v>
      </c>
      <c r="W34" s="32">
        <v>45716</v>
      </c>
      <c r="X34" s="32">
        <v>24170</v>
      </c>
      <c r="Y34" s="32">
        <v>48090</v>
      </c>
      <c r="Z34" s="32">
        <v>42278</v>
      </c>
      <c r="AA34" s="32">
        <v>63129</v>
      </c>
      <c r="AB34" s="32">
        <v>45819</v>
      </c>
      <c r="AC34" s="32">
        <v>34076</v>
      </c>
      <c r="AD34" s="32">
        <v>39564</v>
      </c>
      <c r="AE34" s="32">
        <v>39631</v>
      </c>
      <c r="AF34" s="32">
        <v>35894</v>
      </c>
      <c r="AG34" s="33"/>
      <c r="AH34" s="33"/>
      <c r="AI34" s="33"/>
      <c r="AJ34" s="33"/>
      <c r="AK34" s="33"/>
      <c r="AL34" s="32">
        <v>1109459</v>
      </c>
      <c r="AM34" s="32">
        <v>1037479</v>
      </c>
      <c r="AN34" s="32">
        <v>1085255</v>
      </c>
      <c r="AO34" s="32">
        <v>1042947</v>
      </c>
      <c r="AP34" s="32">
        <v>1136185</v>
      </c>
      <c r="AQ34" s="32">
        <v>1085509</v>
      </c>
      <c r="AR34" s="32">
        <v>1168026</v>
      </c>
      <c r="AS34" s="32">
        <v>1138045</v>
      </c>
      <c r="AT34" s="32">
        <v>1212040</v>
      </c>
      <c r="AU34" s="32">
        <v>1253624</v>
      </c>
      <c r="AV34" s="32">
        <v>1261448</v>
      </c>
      <c r="AW34" s="32">
        <v>1200605</v>
      </c>
      <c r="AX34" s="32">
        <v>1286623</v>
      </c>
      <c r="AY34" s="33"/>
      <c r="AZ34" s="33"/>
      <c r="BA34" s="33"/>
      <c r="BB34" s="33"/>
      <c r="BC34" s="33"/>
    </row>
    <row r="35" spans="1:55" x14ac:dyDescent="0.25">
      <c r="A35" s="49" t="s">
        <v>29</v>
      </c>
      <c r="B35" s="32">
        <v>457837</v>
      </c>
      <c r="C35" s="32">
        <v>455322</v>
      </c>
      <c r="D35" s="32">
        <v>470497</v>
      </c>
      <c r="E35" s="32">
        <v>458930</v>
      </c>
      <c r="F35" s="32">
        <v>507939</v>
      </c>
      <c r="G35" s="32">
        <v>479137</v>
      </c>
      <c r="H35" s="32">
        <v>517687</v>
      </c>
      <c r="I35" s="32">
        <v>493687</v>
      </c>
      <c r="J35" s="32">
        <v>541549</v>
      </c>
      <c r="K35" s="32">
        <v>546668</v>
      </c>
      <c r="L35" s="32">
        <v>568539</v>
      </c>
      <c r="M35" s="32">
        <v>524316</v>
      </c>
      <c r="N35" s="32">
        <v>599844</v>
      </c>
      <c r="O35" s="33"/>
      <c r="P35" s="33"/>
      <c r="Q35" s="33"/>
      <c r="R35" s="33"/>
      <c r="S35" s="33"/>
      <c r="T35" s="32">
        <v>23713</v>
      </c>
      <c r="U35" s="32">
        <v>21312</v>
      </c>
      <c r="V35" s="32">
        <v>22220</v>
      </c>
      <c r="W35" s="32">
        <v>19883</v>
      </c>
      <c r="X35" s="32">
        <v>12704</v>
      </c>
      <c r="Y35" s="32">
        <v>20919</v>
      </c>
      <c r="Z35" s="32">
        <v>16325</v>
      </c>
      <c r="AA35" s="32">
        <v>24101</v>
      </c>
      <c r="AB35" s="32">
        <v>21853</v>
      </c>
      <c r="AC35" s="32">
        <v>15528</v>
      </c>
      <c r="AD35" s="32">
        <v>21524</v>
      </c>
      <c r="AE35" s="32">
        <v>23450</v>
      </c>
      <c r="AF35" s="32">
        <v>22551</v>
      </c>
      <c r="AG35" s="33"/>
      <c r="AH35" s="33"/>
      <c r="AI35" s="33"/>
      <c r="AJ35" s="33"/>
      <c r="AK35" s="33"/>
      <c r="AL35" s="32">
        <v>481550</v>
      </c>
      <c r="AM35" s="32">
        <v>476634</v>
      </c>
      <c r="AN35" s="32">
        <v>492717</v>
      </c>
      <c r="AO35" s="32">
        <v>478813</v>
      </c>
      <c r="AP35" s="32">
        <v>520643</v>
      </c>
      <c r="AQ35" s="32">
        <v>500056</v>
      </c>
      <c r="AR35" s="32">
        <v>534012</v>
      </c>
      <c r="AS35" s="32">
        <v>517788</v>
      </c>
      <c r="AT35" s="32">
        <v>563402</v>
      </c>
      <c r="AU35" s="32">
        <v>562196</v>
      </c>
      <c r="AV35" s="32">
        <v>590063</v>
      </c>
      <c r="AW35" s="32">
        <v>547766</v>
      </c>
      <c r="AX35" s="32">
        <v>622395</v>
      </c>
      <c r="AY35" s="33"/>
      <c r="AZ35" s="33"/>
      <c r="BA35" s="33"/>
      <c r="BB35" s="33"/>
      <c r="BC35" s="33"/>
    </row>
    <row r="36" spans="1:55" x14ac:dyDescent="0.25">
      <c r="A36" s="51" t="s">
        <v>30</v>
      </c>
      <c r="B36" s="32">
        <v>571661</v>
      </c>
      <c r="C36" s="32">
        <v>572081</v>
      </c>
      <c r="D36" s="32">
        <v>584286</v>
      </c>
      <c r="E36" s="32">
        <v>545438</v>
      </c>
      <c r="F36" s="32">
        <v>591117</v>
      </c>
      <c r="G36" s="32">
        <v>595797</v>
      </c>
      <c r="H36" s="32">
        <v>636010</v>
      </c>
      <c r="I36" s="32">
        <v>595905</v>
      </c>
      <c r="J36" s="32">
        <v>624108</v>
      </c>
      <c r="K36" s="32">
        <v>624182</v>
      </c>
      <c r="L36" s="32">
        <v>622641</v>
      </c>
      <c r="M36" s="32">
        <v>595004</v>
      </c>
      <c r="N36" s="32">
        <v>647032</v>
      </c>
      <c r="O36" s="33"/>
      <c r="P36" s="33"/>
      <c r="Q36" s="33"/>
      <c r="R36" s="33"/>
      <c r="S36" s="33"/>
      <c r="T36" s="32">
        <v>12280</v>
      </c>
      <c r="U36" s="32">
        <v>12613</v>
      </c>
      <c r="V36" s="32">
        <v>12034</v>
      </c>
      <c r="W36" s="32">
        <v>13136</v>
      </c>
      <c r="X36" s="32">
        <v>9596</v>
      </c>
      <c r="Y36" s="32">
        <v>12649</v>
      </c>
      <c r="Z36" s="32">
        <v>11699</v>
      </c>
      <c r="AA36" s="32">
        <v>20644</v>
      </c>
      <c r="AB36" s="32">
        <v>17421</v>
      </c>
      <c r="AC36" s="32">
        <v>21489</v>
      </c>
      <c r="AD36" s="32">
        <v>19132</v>
      </c>
      <c r="AE36" s="32">
        <v>19744</v>
      </c>
      <c r="AF36" s="32">
        <v>16244</v>
      </c>
      <c r="AG36" s="33"/>
      <c r="AH36" s="33"/>
      <c r="AI36" s="33"/>
      <c r="AJ36" s="33"/>
      <c r="AK36" s="33"/>
      <c r="AL36" s="32">
        <v>583941</v>
      </c>
      <c r="AM36" s="32">
        <v>584694</v>
      </c>
      <c r="AN36" s="32">
        <v>596320</v>
      </c>
      <c r="AO36" s="32">
        <v>558574</v>
      </c>
      <c r="AP36" s="32">
        <v>600713</v>
      </c>
      <c r="AQ36" s="32">
        <v>608446</v>
      </c>
      <c r="AR36" s="32">
        <v>647709</v>
      </c>
      <c r="AS36" s="32">
        <v>616549</v>
      </c>
      <c r="AT36" s="32">
        <v>641529</v>
      </c>
      <c r="AU36" s="32">
        <v>645671</v>
      </c>
      <c r="AV36" s="32">
        <v>641773</v>
      </c>
      <c r="AW36" s="32">
        <v>614748</v>
      </c>
      <c r="AX36" s="32">
        <v>663276</v>
      </c>
      <c r="AY36" s="33"/>
      <c r="AZ36" s="33"/>
      <c r="BA36" s="33"/>
      <c r="BB36" s="33"/>
      <c r="BC36" s="33"/>
    </row>
    <row r="37" spans="1:55" x14ac:dyDescent="0.25">
      <c r="A37" s="49" t="s">
        <v>31</v>
      </c>
      <c r="B37" s="32">
        <v>639730</v>
      </c>
      <c r="C37" s="32">
        <v>613357</v>
      </c>
      <c r="D37" s="32">
        <v>669115</v>
      </c>
      <c r="E37" s="32">
        <v>602429</v>
      </c>
      <c r="F37" s="32">
        <v>680075</v>
      </c>
      <c r="G37" s="32">
        <v>601651</v>
      </c>
      <c r="H37" s="32">
        <v>663261</v>
      </c>
      <c r="I37" s="32">
        <v>655063</v>
      </c>
      <c r="J37" s="32">
        <v>682173</v>
      </c>
      <c r="K37" s="32">
        <v>690786</v>
      </c>
      <c r="L37" s="32">
        <v>709363</v>
      </c>
      <c r="M37" s="32">
        <v>642061</v>
      </c>
      <c r="N37" s="32">
        <v>715216</v>
      </c>
      <c r="O37" s="33"/>
      <c r="P37" s="33"/>
      <c r="Q37" s="33"/>
      <c r="R37" s="33"/>
      <c r="S37" s="33"/>
      <c r="T37" s="32">
        <v>52512</v>
      </c>
      <c r="U37" s="32">
        <v>51250</v>
      </c>
      <c r="V37" s="32">
        <v>50109</v>
      </c>
      <c r="W37" s="32">
        <v>66292</v>
      </c>
      <c r="X37" s="32">
        <v>48003</v>
      </c>
      <c r="Y37" s="32">
        <v>70653</v>
      </c>
      <c r="Z37" s="32">
        <v>47795</v>
      </c>
      <c r="AA37" s="32">
        <v>72196</v>
      </c>
      <c r="AB37" s="32">
        <v>51164</v>
      </c>
      <c r="AC37" s="32">
        <v>52363</v>
      </c>
      <c r="AD37" s="32">
        <v>59745</v>
      </c>
      <c r="AE37" s="32">
        <v>65735</v>
      </c>
      <c r="AF37" s="32">
        <v>56958</v>
      </c>
      <c r="AG37" s="33"/>
      <c r="AH37" s="33"/>
      <c r="AI37" s="33"/>
      <c r="AJ37" s="33"/>
      <c r="AK37" s="33"/>
      <c r="AL37" s="32">
        <v>692242</v>
      </c>
      <c r="AM37" s="32">
        <v>664607</v>
      </c>
      <c r="AN37" s="32">
        <v>719224</v>
      </c>
      <c r="AO37" s="32">
        <v>668721</v>
      </c>
      <c r="AP37" s="32">
        <v>728078</v>
      </c>
      <c r="AQ37" s="32">
        <v>672304</v>
      </c>
      <c r="AR37" s="32">
        <v>711056</v>
      </c>
      <c r="AS37" s="32">
        <v>727259</v>
      </c>
      <c r="AT37" s="32">
        <v>733337</v>
      </c>
      <c r="AU37" s="32">
        <v>743149</v>
      </c>
      <c r="AV37" s="32">
        <v>769108</v>
      </c>
      <c r="AW37" s="32">
        <v>707796</v>
      </c>
      <c r="AX37" s="32">
        <v>772174</v>
      </c>
      <c r="AY37" s="33"/>
      <c r="AZ37" s="33"/>
      <c r="BA37" s="33"/>
      <c r="BB37" s="33"/>
      <c r="BC37" s="33"/>
    </row>
    <row r="38" spans="1:55" x14ac:dyDescent="0.25">
      <c r="A38" s="51" t="s">
        <v>32</v>
      </c>
      <c r="B38" s="32">
        <v>449633</v>
      </c>
      <c r="C38" s="32">
        <v>450184</v>
      </c>
      <c r="D38" s="32">
        <v>463048</v>
      </c>
      <c r="E38" s="32">
        <v>454978</v>
      </c>
      <c r="F38" s="32">
        <v>465486</v>
      </c>
      <c r="G38" s="32">
        <v>456017</v>
      </c>
      <c r="H38" s="32">
        <v>490152</v>
      </c>
      <c r="I38" s="32">
        <v>482543</v>
      </c>
      <c r="J38" s="32">
        <v>512511</v>
      </c>
      <c r="K38" s="32">
        <v>503479</v>
      </c>
      <c r="L38" s="32">
        <v>530271</v>
      </c>
      <c r="M38" s="32">
        <v>488715</v>
      </c>
      <c r="N38" s="32">
        <v>560603</v>
      </c>
      <c r="O38" s="33"/>
      <c r="P38" s="33"/>
      <c r="Q38" s="33"/>
      <c r="R38" s="33"/>
      <c r="S38" s="33"/>
      <c r="T38" s="32">
        <v>26156</v>
      </c>
      <c r="U38" s="32">
        <v>22814</v>
      </c>
      <c r="V38" s="32">
        <v>26961</v>
      </c>
      <c r="W38" s="32">
        <v>17987</v>
      </c>
      <c r="X38" s="32">
        <v>27871</v>
      </c>
      <c r="Y38" s="32">
        <v>25487</v>
      </c>
      <c r="Z38" s="32">
        <v>28830</v>
      </c>
      <c r="AA38" s="32">
        <v>31058</v>
      </c>
      <c r="AB38" s="32">
        <v>18210</v>
      </c>
      <c r="AC38" s="32">
        <v>21047</v>
      </c>
      <c r="AD38" s="32">
        <v>26849</v>
      </c>
      <c r="AE38" s="32">
        <v>27516</v>
      </c>
      <c r="AF38" s="32">
        <v>27369</v>
      </c>
      <c r="AG38" s="33"/>
      <c r="AH38" s="33"/>
      <c r="AI38" s="33"/>
      <c r="AJ38" s="33"/>
      <c r="AK38" s="33"/>
      <c r="AL38" s="32">
        <v>475789</v>
      </c>
      <c r="AM38" s="32">
        <v>472998</v>
      </c>
      <c r="AN38" s="32">
        <v>490009</v>
      </c>
      <c r="AO38" s="32">
        <v>472965</v>
      </c>
      <c r="AP38" s="32">
        <v>493357</v>
      </c>
      <c r="AQ38" s="32">
        <v>481504</v>
      </c>
      <c r="AR38" s="32">
        <v>518982</v>
      </c>
      <c r="AS38" s="32">
        <v>513601</v>
      </c>
      <c r="AT38" s="32">
        <v>530721</v>
      </c>
      <c r="AU38" s="32">
        <v>524526</v>
      </c>
      <c r="AV38" s="32">
        <v>557120</v>
      </c>
      <c r="AW38" s="32">
        <v>516231</v>
      </c>
      <c r="AX38" s="32">
        <v>587972</v>
      </c>
      <c r="AY38" s="33"/>
      <c r="AZ38" s="33"/>
      <c r="BA38" s="33"/>
      <c r="BB38" s="33"/>
      <c r="BC38" s="33"/>
    </row>
    <row r="39" spans="1:55" x14ac:dyDescent="0.25">
      <c r="A39" s="49" t="s">
        <v>33</v>
      </c>
      <c r="B39" s="32">
        <v>361510</v>
      </c>
      <c r="C39" s="32">
        <v>347559</v>
      </c>
      <c r="D39" s="32">
        <v>362348</v>
      </c>
      <c r="E39" s="32">
        <v>359527</v>
      </c>
      <c r="F39" s="32">
        <v>392634</v>
      </c>
      <c r="G39" s="32">
        <v>378436</v>
      </c>
      <c r="H39" s="32">
        <v>389033</v>
      </c>
      <c r="I39" s="32">
        <v>380226</v>
      </c>
      <c r="J39" s="32">
        <v>411692</v>
      </c>
      <c r="K39" s="32">
        <v>402360</v>
      </c>
      <c r="L39" s="32">
        <v>408517</v>
      </c>
      <c r="M39" s="32">
        <v>402526</v>
      </c>
      <c r="N39" s="32">
        <v>435023</v>
      </c>
      <c r="O39" s="33"/>
      <c r="P39" s="33"/>
      <c r="Q39" s="33"/>
      <c r="R39" s="33"/>
      <c r="S39" s="33"/>
      <c r="T39" s="32">
        <v>25401</v>
      </c>
      <c r="U39" s="32">
        <v>19934</v>
      </c>
      <c r="V39" s="32">
        <v>16525</v>
      </c>
      <c r="W39" s="32">
        <v>16554</v>
      </c>
      <c r="X39" s="32">
        <v>15073</v>
      </c>
      <c r="Y39" s="32">
        <v>19988</v>
      </c>
      <c r="Z39" s="32">
        <v>18806</v>
      </c>
      <c r="AA39" s="32">
        <v>33409</v>
      </c>
      <c r="AB39" s="32">
        <v>25037</v>
      </c>
      <c r="AC39" s="32">
        <v>32457</v>
      </c>
      <c r="AD39" s="32">
        <v>33214</v>
      </c>
      <c r="AE39" s="32">
        <v>27952</v>
      </c>
      <c r="AF39" s="32">
        <v>26129</v>
      </c>
      <c r="AG39" s="33"/>
      <c r="AH39" s="33"/>
      <c r="AI39" s="33"/>
      <c r="AJ39" s="33"/>
      <c r="AK39" s="33"/>
      <c r="AL39" s="32">
        <v>386911</v>
      </c>
      <c r="AM39" s="32">
        <v>367493</v>
      </c>
      <c r="AN39" s="32">
        <v>378873</v>
      </c>
      <c r="AO39" s="32">
        <v>376081</v>
      </c>
      <c r="AP39" s="32">
        <v>407707</v>
      </c>
      <c r="AQ39" s="32">
        <v>398424</v>
      </c>
      <c r="AR39" s="32">
        <v>407839</v>
      </c>
      <c r="AS39" s="32">
        <v>413635</v>
      </c>
      <c r="AT39" s="32">
        <v>436729</v>
      </c>
      <c r="AU39" s="32">
        <v>434817</v>
      </c>
      <c r="AV39" s="32">
        <v>441731</v>
      </c>
      <c r="AW39" s="32">
        <v>430478</v>
      </c>
      <c r="AX39" s="32">
        <v>461152</v>
      </c>
      <c r="AY39" s="33"/>
      <c r="AZ39" s="33"/>
      <c r="BA39" s="33"/>
      <c r="BB39" s="33"/>
      <c r="BC39" s="33"/>
    </row>
    <row r="40" spans="1:55" x14ac:dyDescent="0.25">
      <c r="A40" s="51" t="s">
        <v>34</v>
      </c>
      <c r="B40" s="32">
        <v>1515646</v>
      </c>
      <c r="C40" s="32">
        <v>1485799</v>
      </c>
      <c r="D40" s="32">
        <v>1582700</v>
      </c>
      <c r="E40" s="32">
        <v>1559675</v>
      </c>
      <c r="F40" s="32">
        <v>1630219</v>
      </c>
      <c r="G40" s="32">
        <v>1617437</v>
      </c>
      <c r="H40" s="32">
        <v>1646057</v>
      </c>
      <c r="I40" s="32">
        <v>1672480</v>
      </c>
      <c r="J40" s="32">
        <v>1691432</v>
      </c>
      <c r="K40" s="32">
        <v>1664485</v>
      </c>
      <c r="L40" s="32">
        <v>1684389</v>
      </c>
      <c r="M40" s="32">
        <v>1699071</v>
      </c>
      <c r="N40" s="32">
        <v>1797668</v>
      </c>
      <c r="O40" s="33"/>
      <c r="P40" s="33"/>
      <c r="Q40" s="33"/>
      <c r="R40" s="33"/>
      <c r="S40" s="33"/>
      <c r="T40" s="32">
        <v>47343</v>
      </c>
      <c r="U40" s="32">
        <v>57172</v>
      </c>
      <c r="V40" s="32">
        <v>47357</v>
      </c>
      <c r="W40" s="32">
        <v>50809</v>
      </c>
      <c r="X40" s="32">
        <v>58811</v>
      </c>
      <c r="Y40" s="32">
        <v>57676</v>
      </c>
      <c r="Z40" s="32">
        <v>63611</v>
      </c>
      <c r="AA40" s="32">
        <v>69465</v>
      </c>
      <c r="AB40" s="32">
        <v>51728</v>
      </c>
      <c r="AC40" s="32">
        <v>57677</v>
      </c>
      <c r="AD40" s="32">
        <v>69469</v>
      </c>
      <c r="AE40" s="32">
        <v>63770</v>
      </c>
      <c r="AF40" s="32">
        <v>53818</v>
      </c>
      <c r="AG40" s="33"/>
      <c r="AH40" s="33"/>
      <c r="AI40" s="33"/>
      <c r="AJ40" s="33"/>
      <c r="AK40" s="33"/>
      <c r="AL40" s="32">
        <v>1562989</v>
      </c>
      <c r="AM40" s="32">
        <v>1542971</v>
      </c>
      <c r="AN40" s="32">
        <v>1630057</v>
      </c>
      <c r="AO40" s="32">
        <v>1610484</v>
      </c>
      <c r="AP40" s="32">
        <v>1689030</v>
      </c>
      <c r="AQ40" s="32">
        <v>1675113</v>
      </c>
      <c r="AR40" s="32">
        <v>1709668</v>
      </c>
      <c r="AS40" s="32">
        <v>1741945</v>
      </c>
      <c r="AT40" s="32">
        <v>1743160</v>
      </c>
      <c r="AU40" s="32">
        <v>1722162</v>
      </c>
      <c r="AV40" s="32">
        <v>1753858</v>
      </c>
      <c r="AW40" s="32">
        <v>1762841</v>
      </c>
      <c r="AX40" s="32">
        <v>1851486</v>
      </c>
      <c r="AY40" s="33"/>
      <c r="AZ40" s="33"/>
      <c r="BA40" s="33"/>
      <c r="BB40" s="33"/>
      <c r="BC40" s="33"/>
    </row>
    <row r="41" spans="1:55" x14ac:dyDescent="0.25">
      <c r="A41" s="49" t="s">
        <v>35</v>
      </c>
      <c r="B41" s="32">
        <v>114061982</v>
      </c>
      <c r="C41" s="32">
        <v>112504868</v>
      </c>
      <c r="D41" s="32">
        <v>115929612</v>
      </c>
      <c r="E41" s="32">
        <v>112761072</v>
      </c>
      <c r="F41" s="32">
        <v>118169922</v>
      </c>
      <c r="G41" s="32">
        <v>114628026</v>
      </c>
      <c r="H41" s="32">
        <v>120846821</v>
      </c>
      <c r="I41" s="32">
        <v>114819199</v>
      </c>
      <c r="J41" s="32">
        <v>120647697</v>
      </c>
      <c r="K41" s="32">
        <v>118411973</v>
      </c>
      <c r="L41" s="32">
        <v>124538849</v>
      </c>
      <c r="M41" s="32">
        <v>121022423</v>
      </c>
      <c r="N41" s="32">
        <v>127067835</v>
      </c>
      <c r="O41" s="33"/>
      <c r="P41" s="33"/>
      <c r="Q41" s="33"/>
      <c r="R41" s="33"/>
      <c r="S41" s="33"/>
      <c r="T41" s="32">
        <v>7757831</v>
      </c>
      <c r="U41" s="32">
        <v>7344866</v>
      </c>
      <c r="V41" s="32">
        <v>7240897</v>
      </c>
      <c r="W41" s="32">
        <v>7410931</v>
      </c>
      <c r="X41" s="32">
        <v>7147069</v>
      </c>
      <c r="Y41" s="32">
        <v>7244905</v>
      </c>
      <c r="Z41" s="32">
        <v>7454767</v>
      </c>
      <c r="AA41" s="32">
        <v>7560822</v>
      </c>
      <c r="AB41" s="32">
        <v>7024172</v>
      </c>
      <c r="AC41" s="32">
        <v>7031775</v>
      </c>
      <c r="AD41" s="32">
        <v>7005262</v>
      </c>
      <c r="AE41" s="32">
        <v>7040323</v>
      </c>
      <c r="AF41" s="32">
        <v>6871264</v>
      </c>
      <c r="AG41" s="33"/>
      <c r="AH41" s="33"/>
      <c r="AI41" s="33"/>
      <c r="AJ41" s="33"/>
      <c r="AK41" s="33"/>
      <c r="AL41" s="32">
        <v>121819813</v>
      </c>
      <c r="AM41" s="32">
        <v>119849734</v>
      </c>
      <c r="AN41" s="32">
        <v>123170509</v>
      </c>
      <c r="AO41" s="32">
        <v>120172003</v>
      </c>
      <c r="AP41" s="32">
        <v>125316991</v>
      </c>
      <c r="AQ41" s="32">
        <v>121872931</v>
      </c>
      <c r="AR41" s="32">
        <v>128301588</v>
      </c>
      <c r="AS41" s="32">
        <v>122380021</v>
      </c>
      <c r="AT41" s="32">
        <v>127671869</v>
      </c>
      <c r="AU41" s="32">
        <v>125443748</v>
      </c>
      <c r="AV41" s="32">
        <v>131544111</v>
      </c>
      <c r="AW41" s="32">
        <v>128062746</v>
      </c>
      <c r="AX41" s="32">
        <v>133939099</v>
      </c>
      <c r="AY41" s="33"/>
      <c r="AZ41" s="33"/>
      <c r="BA41" s="33"/>
      <c r="BB41" s="33"/>
      <c r="BC41" s="33"/>
    </row>
  </sheetData>
  <mergeCells count="32">
    <mergeCell ref="AV5:AW5"/>
    <mergeCell ref="AX5:AY5"/>
    <mergeCell ref="AZ5:BA5"/>
    <mergeCell ref="BB5:BC5"/>
    <mergeCell ref="AN5:AO5"/>
    <mergeCell ref="AP5:AQ5"/>
    <mergeCell ref="R5:S5"/>
    <mergeCell ref="T5:U5"/>
    <mergeCell ref="AJ5:AK5"/>
    <mergeCell ref="AL5:AM5"/>
    <mergeCell ref="AD5:AE5"/>
    <mergeCell ref="AF5:AG5"/>
    <mergeCell ref="V5:W5"/>
    <mergeCell ref="X5:Y5"/>
    <mergeCell ref="Z5:AA5"/>
    <mergeCell ref="AB5:AC5"/>
    <mergeCell ref="A3:A6"/>
    <mergeCell ref="B3:BC3"/>
    <mergeCell ref="B4:N4"/>
    <mergeCell ref="T4:AF4"/>
    <mergeCell ref="AL4:BC4"/>
    <mergeCell ref="B5:C5"/>
    <mergeCell ref="D5:E5"/>
    <mergeCell ref="F5:G5"/>
    <mergeCell ref="H5:I5"/>
    <mergeCell ref="J5:K5"/>
    <mergeCell ref="L5:M5"/>
    <mergeCell ref="N5:O5"/>
    <mergeCell ref="AH5:AI5"/>
    <mergeCell ref="AR5:AS5"/>
    <mergeCell ref="AT5:AU5"/>
    <mergeCell ref="P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T93"/>
  <sheetViews>
    <sheetView topLeftCell="E1" workbookViewId="0">
      <selection activeCell="A7" sqref="A7"/>
    </sheetView>
  </sheetViews>
  <sheetFormatPr defaultRowHeight="15" x14ac:dyDescent="0.25"/>
  <cols>
    <col min="1" max="1" width="26" bestFit="1" customWidth="1"/>
    <col min="2" max="2" width="22.85546875" bestFit="1" customWidth="1"/>
    <col min="3" max="3" width="17.85546875" bestFit="1" customWidth="1"/>
    <col min="4" max="15" width="14.7109375" bestFit="1" customWidth="1"/>
    <col min="16" max="20" width="12.42578125" customWidth="1"/>
  </cols>
  <sheetData>
    <row r="2" spans="1:20" x14ac:dyDescent="0.25">
      <c r="B2" s="12" t="s">
        <v>0</v>
      </c>
    </row>
    <row r="3" spans="1:20" s="16" customFormat="1" x14ac:dyDescent="0.25">
      <c r="A3" s="35"/>
      <c r="B3" s="17"/>
      <c r="C3" s="34" t="s">
        <v>92</v>
      </c>
      <c r="D3" s="34" t="s">
        <v>93</v>
      </c>
      <c r="E3" s="34" t="s">
        <v>94</v>
      </c>
      <c r="F3" s="34" t="s">
        <v>95</v>
      </c>
      <c r="G3" s="34" t="s">
        <v>96</v>
      </c>
      <c r="H3" s="34" t="s">
        <v>97</v>
      </c>
      <c r="I3" s="34" t="s">
        <v>98</v>
      </c>
      <c r="J3" s="34" t="s">
        <v>99</v>
      </c>
      <c r="K3" s="34" t="s">
        <v>100</v>
      </c>
      <c r="L3" s="34" t="s">
        <v>101</v>
      </c>
      <c r="M3" s="34" t="s">
        <v>102</v>
      </c>
      <c r="N3" s="34" t="s">
        <v>103</v>
      </c>
      <c r="O3" s="34" t="s">
        <v>104</v>
      </c>
      <c r="P3" s="34" t="s">
        <v>106</v>
      </c>
      <c r="Q3" s="34" t="s">
        <v>107</v>
      </c>
      <c r="R3" s="34" t="s">
        <v>105</v>
      </c>
      <c r="S3" s="34" t="s">
        <v>108</v>
      </c>
      <c r="T3" s="34" t="s">
        <v>109</v>
      </c>
    </row>
    <row r="4" spans="1:20" x14ac:dyDescent="0.25">
      <c r="A4" s="67" t="s">
        <v>110</v>
      </c>
      <c r="B4" s="68" t="s">
        <v>81</v>
      </c>
      <c r="C4" s="65">
        <v>2012</v>
      </c>
      <c r="D4" s="65"/>
      <c r="E4" s="65">
        <v>2013</v>
      </c>
      <c r="F4" s="65"/>
      <c r="G4" s="65">
        <v>2014</v>
      </c>
      <c r="H4" s="65"/>
      <c r="I4" s="65">
        <v>2015</v>
      </c>
      <c r="J4" s="65"/>
      <c r="K4" s="65">
        <v>2016</v>
      </c>
      <c r="L4" s="65"/>
      <c r="M4" s="65">
        <v>2017</v>
      </c>
      <c r="N4" s="65"/>
      <c r="O4" s="65">
        <v>2018</v>
      </c>
      <c r="P4" s="65"/>
      <c r="Q4" s="65">
        <v>2019</v>
      </c>
      <c r="R4" s="65"/>
      <c r="S4" s="65">
        <v>2020</v>
      </c>
      <c r="T4" s="65"/>
    </row>
    <row r="5" spans="1:20" ht="36.75" customHeight="1" x14ac:dyDescent="0.25">
      <c r="A5" s="67"/>
      <c r="B5" s="68"/>
      <c r="C5" s="27" t="s">
        <v>89</v>
      </c>
      <c r="D5" s="27" t="s">
        <v>88</v>
      </c>
      <c r="E5" s="27" t="s">
        <v>89</v>
      </c>
      <c r="F5" s="27" t="s">
        <v>88</v>
      </c>
      <c r="G5" s="27" t="s">
        <v>89</v>
      </c>
      <c r="H5" s="27" t="s">
        <v>88</v>
      </c>
      <c r="I5" s="27" t="s">
        <v>89</v>
      </c>
      <c r="J5" s="27" t="s">
        <v>88</v>
      </c>
      <c r="K5" s="27" t="s">
        <v>89</v>
      </c>
      <c r="L5" s="27" t="s">
        <v>88</v>
      </c>
      <c r="M5" s="27" t="s">
        <v>89</v>
      </c>
      <c r="N5" s="27" t="s">
        <v>88</v>
      </c>
      <c r="O5" s="27" t="s">
        <v>89</v>
      </c>
      <c r="P5" s="27" t="s">
        <v>88</v>
      </c>
      <c r="Q5" s="27" t="s">
        <v>89</v>
      </c>
      <c r="R5" s="27" t="s">
        <v>88</v>
      </c>
      <c r="S5" s="27" t="s">
        <v>89</v>
      </c>
      <c r="T5" s="27" t="s">
        <v>88</v>
      </c>
    </row>
    <row r="6" spans="1:20" s="15" customFormat="1" x14ac:dyDescent="0.25">
      <c r="A6" s="44" t="str">
        <f>CONCATENATE("TOTAL ",B6)</f>
        <v>TOTAL INDONESIA</v>
      </c>
      <c r="B6" s="40" t="str">
        <f>DASHBOARD!C5</f>
        <v>INDONESIA</v>
      </c>
      <c r="C6" s="36">
        <f>IFERROR(HLOOKUP(C$3,'JML MSKIN'!$AL$6:$BC$41,VLOOKUP(SOURCE!$B6,SOURCE!$B$59:$C$93,2,FALSE),FALSE),0)</f>
        <v>29132.400000000001</v>
      </c>
      <c r="D6" s="36">
        <f>IFERROR(HLOOKUP(D$3,'JML MSKIN'!$AL$6:$BC$41,VLOOKUP(SOURCE!$B6,SOURCE!$B$59:$C$93,2,FALSE),FALSE),0)</f>
        <v>28594.639999999999</v>
      </c>
      <c r="E6" s="36">
        <f>IFERROR(HLOOKUP(E$3,'JML MSKIN'!$AL$6:$BC$41,VLOOKUP(SOURCE!$B6,SOURCE!$B$59:$C$93,2,FALSE),FALSE),0)</f>
        <v>28066.6</v>
      </c>
      <c r="F6" s="36">
        <f>IFERROR(HLOOKUP(F$3,'JML MSKIN'!$AL$6:$BC$41,VLOOKUP(SOURCE!$B6,SOURCE!$B$59:$C$93,2,FALSE),FALSE),0)</f>
        <v>28553.93</v>
      </c>
      <c r="G6" s="36">
        <f>IFERROR(HLOOKUP(G$3,'JML MSKIN'!$AL$6:$BC$41,VLOOKUP(SOURCE!$B6,SOURCE!$B$59:$C$93,2,FALSE),FALSE),0)</f>
        <v>28280.01</v>
      </c>
      <c r="H6" s="36">
        <f>IFERROR(HLOOKUP(H$3,'JML MSKIN'!$AL$6:$BC$41,VLOOKUP(SOURCE!$B6,SOURCE!$B$59:$C$93,2,FALSE),FALSE),0)</f>
        <v>27727.78</v>
      </c>
      <c r="I6" s="36">
        <f>IFERROR(HLOOKUP(I$3,'JML MSKIN'!$AL$6:$BC$41,VLOOKUP(SOURCE!$B6,SOURCE!$B$59:$C$93,2,FALSE),FALSE),0)</f>
        <v>28592.79</v>
      </c>
      <c r="J6" s="36">
        <f>IFERROR(HLOOKUP(J$3,'JML MSKIN'!$AL$6:$BC$41,VLOOKUP(SOURCE!$B6,SOURCE!$B$59:$C$93,2,FALSE),FALSE),0)</f>
        <v>28513.57</v>
      </c>
      <c r="K6" s="36">
        <f>IFERROR(HLOOKUP(K$3,'JML MSKIN'!$AL$6:$BC$41,VLOOKUP(SOURCE!$B6,SOURCE!$B$59:$C$93,2,FALSE),FALSE),0)</f>
        <v>28005.39</v>
      </c>
      <c r="L6" s="36">
        <f>IFERROR(HLOOKUP(L$3,'JML MSKIN'!$AL$6:$BC$41,VLOOKUP(SOURCE!$B6,SOURCE!$B$59:$C$93,2,FALSE),FALSE),0)</f>
        <v>27764.32</v>
      </c>
      <c r="M6" s="36">
        <f>IFERROR(HLOOKUP(M$3,'JML MSKIN'!$AL$6:$BC$41,VLOOKUP(SOURCE!$B6,SOURCE!$B$59:$C$93,2,FALSE),FALSE),0)</f>
        <v>27771.22</v>
      </c>
      <c r="N6" s="36">
        <f>IFERROR(HLOOKUP(N$3,'JML MSKIN'!$AL$6:$BC$41,VLOOKUP(SOURCE!$B6,SOURCE!$B$59:$C$93,2,FALSE),FALSE),0)</f>
        <v>26582.99</v>
      </c>
      <c r="O6" s="36">
        <f>IFERROR(HLOOKUP(O$3,'JML MSKIN'!$AL$6:$BC$41,VLOOKUP(SOURCE!$B6,SOURCE!$B$59:$C$93,2,FALSE),FALSE),0)</f>
        <v>25949.8</v>
      </c>
      <c r="P6" s="36">
        <f>IFERROR(HLOOKUP(P$3,'JML MSKIN'!$AL$6:$BC$41,VLOOKUP(SOURCE!$B6,SOURCE!$B$59:$C$93,2,FALSE),FALSE),0)</f>
        <v>0</v>
      </c>
      <c r="Q6" s="36">
        <f>IFERROR(HLOOKUP(Q$3,'JML MSKIN'!$AL$6:$BC$41,VLOOKUP(SOURCE!$B6,SOURCE!$B$59:$C$93,2,FALSE),FALSE),0)</f>
        <v>0</v>
      </c>
      <c r="R6" s="36">
        <f>IFERROR(HLOOKUP(R$3,'JML MSKIN'!$AL$6:$BC$41,VLOOKUP(SOURCE!$B6,SOURCE!$B$59:$C$93,2,FALSE),FALSE),0)</f>
        <v>0</v>
      </c>
      <c r="S6" s="36">
        <f>IFERROR(HLOOKUP(S$3,'JML MSKIN'!$AL$6:$BC$41,VLOOKUP(SOURCE!$B6,SOURCE!$B$59:$C$93,2,FALSE),FALSE),0)</f>
        <v>0</v>
      </c>
      <c r="T6" s="36">
        <f>IFERROR(HLOOKUP(T$3,'JML MSKIN'!$AL$6:$BC$41,VLOOKUP(SOURCE!$B6,SOURCE!$B$59:$C$93,2,FALSE),FALSE),0)</f>
        <v>0</v>
      </c>
    </row>
    <row r="7" spans="1:20" s="15" customFormat="1" x14ac:dyDescent="0.25">
      <c r="A7" s="44" t="str">
        <f>CONCATENATE("PERDESAAN ",B7)</f>
        <v>PERDESAAN INDONESIA</v>
      </c>
      <c r="B7" s="40" t="str">
        <f>B6</f>
        <v>INDONESIA</v>
      </c>
      <c r="C7" s="36">
        <f>IFERROR(HLOOKUP(C$3,'JML MSKIN'!$T$6:$AJ$41,VLOOKUP(SOURCE!$B7,SOURCE!$B$59:$C$93,2,FALSE),FALSE),0)</f>
        <v>18485.18</v>
      </c>
      <c r="D7" s="36">
        <f>IFERROR(HLOOKUP(D$3,'JML MSKIN'!$T$6:$AJ$41,VLOOKUP(SOURCE!$B7,SOURCE!$B$59:$C$93,2,FALSE),FALSE),0)</f>
        <v>18086.87</v>
      </c>
      <c r="E7" s="36">
        <f>IFERROR(HLOOKUP(E$3,'JML MSKIN'!$T$6:$AJ$41,VLOOKUP(SOURCE!$B7,SOURCE!$B$59:$C$93,2,FALSE),FALSE),0)</f>
        <v>17741.05</v>
      </c>
      <c r="F7" s="36">
        <f>IFERROR(HLOOKUP(F$3,'JML MSKIN'!$T$6:$AJ$41,VLOOKUP(SOURCE!$B7,SOURCE!$B$59:$C$93,2,FALSE),FALSE),0)</f>
        <v>17919.46</v>
      </c>
      <c r="G7" s="36">
        <f>IFERROR(HLOOKUP(G$3,'JML MSKIN'!$T$6:$AJ$41,VLOOKUP(SOURCE!$B7,SOURCE!$B$59:$C$93,2,FALSE),FALSE),0)</f>
        <v>17772.810000000001</v>
      </c>
      <c r="H7" s="36">
        <f>IFERROR(HLOOKUP(H$3,'JML MSKIN'!$T$6:$AJ$41,VLOOKUP(SOURCE!$B7,SOURCE!$B$59:$C$93,2,FALSE),FALSE),0)</f>
        <v>17371.09</v>
      </c>
      <c r="I7" s="36">
        <f>IFERROR(HLOOKUP(I$3,'JML MSKIN'!$T$6:$AJ$41,VLOOKUP(SOURCE!$B7,SOURCE!$B$59:$C$93,2,FALSE),FALSE),0)</f>
        <v>17940.150000000001</v>
      </c>
      <c r="J7" s="36">
        <f>IFERROR(HLOOKUP(J$3,'JML MSKIN'!$T$6:$AJ$41,VLOOKUP(SOURCE!$B7,SOURCE!$B$59:$C$93,2,FALSE),FALSE),0)</f>
        <v>17893.71</v>
      </c>
      <c r="K7" s="36">
        <f>IFERROR(HLOOKUP(K$3,'JML MSKIN'!$T$6:$AJ$41,VLOOKUP(SOURCE!$B7,SOURCE!$B$59:$C$93,2,FALSE),FALSE),0)</f>
        <v>17665.62</v>
      </c>
      <c r="L7" s="36">
        <f>IFERROR(HLOOKUP(L$3,'JML MSKIN'!$T$6:$AJ$41,VLOOKUP(SOURCE!$B7,SOURCE!$B$59:$C$93,2,FALSE),FALSE),0)</f>
        <v>17278.68</v>
      </c>
      <c r="M7" s="36">
        <f>IFERROR(HLOOKUP(M$3,'JML MSKIN'!$T$6:$AJ$41,VLOOKUP(SOURCE!$B7,SOURCE!$B$59:$C$93,2,FALSE),FALSE),0)</f>
        <v>17097.39</v>
      </c>
      <c r="N7" s="36">
        <f>IFERROR(HLOOKUP(N$3,'JML MSKIN'!$T$6:$AJ$41,VLOOKUP(SOURCE!$B7,SOURCE!$B$59:$C$93,2,FALSE),FALSE),0)</f>
        <v>16310.44</v>
      </c>
      <c r="O7" s="36">
        <f>IFERROR(HLOOKUP(O$3,'JML MSKIN'!$T$6:$AJ$41,VLOOKUP(SOURCE!$B7,SOURCE!$B$59:$C$93,2,FALSE),FALSE),0)</f>
        <v>15805.43</v>
      </c>
      <c r="P7" s="36">
        <f>IFERROR(HLOOKUP(P$3,'JML MSKIN'!$T$6:$AJ$41,VLOOKUP(SOURCE!$B7,SOURCE!$B$59:$C$93,2,FALSE),FALSE),0)</f>
        <v>0</v>
      </c>
      <c r="Q7" s="36">
        <f>IFERROR(HLOOKUP(Q$3,'JML MSKIN'!$T$6:$AJ$41,VLOOKUP(SOURCE!$B7,SOURCE!$B$59:$C$93,2,FALSE),FALSE),0)</f>
        <v>0</v>
      </c>
      <c r="R7" s="36">
        <f>IFERROR(HLOOKUP(R$3,'JML MSKIN'!$T$6:$AJ$41,VLOOKUP(SOURCE!$B7,SOURCE!$B$59:$C$93,2,FALSE),FALSE),0)</f>
        <v>0</v>
      </c>
      <c r="S7" s="36">
        <f>IFERROR(HLOOKUP(S$3,'JML MSKIN'!$T$6:$AJ$41,VLOOKUP(SOURCE!$B7,SOURCE!$B$59:$C$93,2,FALSE),FALSE),0)</f>
        <v>0</v>
      </c>
      <c r="T7" s="36">
        <f>IFERROR(HLOOKUP(T$3,'JML MSKIN'!$T$6:$AJ$41,VLOOKUP(SOURCE!$B7,SOURCE!$B$59:$C$93,2,FALSE),FALSE),0)</f>
        <v>0</v>
      </c>
    </row>
    <row r="8" spans="1:20" s="15" customFormat="1" x14ac:dyDescent="0.25">
      <c r="A8" s="44" t="str">
        <f>CONCATENATE("PERKOTAAN ",B8)</f>
        <v>PERKOTAAN INDONESIA</v>
      </c>
      <c r="B8" s="40" t="str">
        <f>B7</f>
        <v>INDONESIA</v>
      </c>
      <c r="C8" s="36">
        <f>IFERROR(HLOOKUP(C$3,'JML MSKIN'!$B$6:$S$41,VLOOKUP(SOURCE!$B8,SOURCE!$B$59:$C$93,2,FALSE),FALSE),0)</f>
        <v>10647.23</v>
      </c>
      <c r="D8" s="36">
        <f>IFERROR(HLOOKUP(D$3,'JML MSKIN'!$B$6:$S$41,VLOOKUP(SOURCE!$B8,SOURCE!$B$59:$C$93,2,FALSE),FALSE),0)</f>
        <v>10507.77</v>
      </c>
      <c r="E8" s="36">
        <f>IFERROR(HLOOKUP(E$3,'JML MSKIN'!$B$6:$S$41,VLOOKUP(SOURCE!$B8,SOURCE!$B$59:$C$93,2,FALSE),FALSE),0)</f>
        <v>10325.549999999999</v>
      </c>
      <c r="F8" s="36">
        <f>IFERROR(HLOOKUP(F$3,'JML MSKIN'!$B$6:$S$41,VLOOKUP(SOURCE!$B8,SOURCE!$B$59:$C$93,2,FALSE),FALSE),0)</f>
        <v>10634.47</v>
      </c>
      <c r="G8" s="36">
        <f>IFERROR(HLOOKUP(G$3,'JML MSKIN'!$B$6:$S$41,VLOOKUP(SOURCE!$B8,SOURCE!$B$59:$C$93,2,FALSE),FALSE),0)</f>
        <v>10507.2</v>
      </c>
      <c r="H8" s="36">
        <f>IFERROR(HLOOKUP(H$3,'JML MSKIN'!$B$6:$S$41,VLOOKUP(SOURCE!$B8,SOURCE!$B$59:$C$93,2,FALSE),FALSE),0)</f>
        <v>10356.69</v>
      </c>
      <c r="I8" s="36">
        <f>IFERROR(HLOOKUP(I$3,'JML MSKIN'!$B$6:$S$41,VLOOKUP(SOURCE!$B8,SOURCE!$B$59:$C$93,2,FALSE),FALSE),0)</f>
        <v>10652.64</v>
      </c>
      <c r="J8" s="36">
        <f>IFERROR(HLOOKUP(J$3,'JML MSKIN'!$B$6:$S$41,VLOOKUP(SOURCE!$B8,SOURCE!$B$59:$C$93,2,FALSE),FALSE),0)</f>
        <v>10619.86</v>
      </c>
      <c r="K8" s="36">
        <f>IFERROR(HLOOKUP(K$3,'JML MSKIN'!$B$6:$S$41,VLOOKUP(SOURCE!$B8,SOURCE!$B$59:$C$93,2,FALSE),FALSE),0)</f>
        <v>10339.77</v>
      </c>
      <c r="L8" s="36">
        <f>IFERROR(HLOOKUP(L$3,'JML MSKIN'!$B$6:$S$41,VLOOKUP(SOURCE!$B8,SOURCE!$B$59:$C$93,2,FALSE),FALSE),0)</f>
        <v>10485.64</v>
      </c>
      <c r="M8" s="36">
        <f>IFERROR(HLOOKUP(M$3,'JML MSKIN'!$B$6:$S$41,VLOOKUP(SOURCE!$B8,SOURCE!$B$59:$C$93,2,FALSE),FALSE),0)</f>
        <v>10673.83</v>
      </c>
      <c r="N8" s="36">
        <f>IFERROR(HLOOKUP(N$3,'JML MSKIN'!$B$6:$S$41,VLOOKUP(SOURCE!$B8,SOURCE!$B$59:$C$93,2,FALSE),FALSE),0)</f>
        <v>10272.549999999999</v>
      </c>
      <c r="O8" s="36">
        <f>IFERROR(HLOOKUP(O$3,'JML MSKIN'!$B$6:$S$41,VLOOKUP(SOURCE!$B8,SOURCE!$B$59:$C$93,2,FALSE),FALSE),0)</f>
        <v>10144.370000000001</v>
      </c>
      <c r="P8" s="36">
        <f>IFERROR(HLOOKUP(P$3,'JML MSKIN'!$B$6:$S$41,VLOOKUP(SOURCE!$B8,SOURCE!$B$59:$C$93,2,FALSE),FALSE),0)</f>
        <v>0</v>
      </c>
      <c r="Q8" s="36">
        <f>IFERROR(HLOOKUP(Q$3,'JML MSKIN'!$B$6:$S$41,VLOOKUP(SOURCE!$B8,SOURCE!$B$59:$C$93,2,FALSE),FALSE),0)</f>
        <v>0</v>
      </c>
      <c r="R8" s="36">
        <f>IFERROR(HLOOKUP(R$3,'JML MSKIN'!$B$6:$S$41,VLOOKUP(SOURCE!$B8,SOURCE!$B$59:$C$93,2,FALSE),FALSE),0)</f>
        <v>0</v>
      </c>
      <c r="S8" s="36">
        <f>IFERROR(HLOOKUP(S$3,'JML MSKIN'!$B$6:$S$41,VLOOKUP(SOURCE!$B8,SOURCE!$B$59:$C$93,2,FALSE),FALSE),0)</f>
        <v>0</v>
      </c>
      <c r="T8" s="36">
        <f>IFERROR(HLOOKUP(T$3,'JML MSKIN'!$B$6:$S$41,VLOOKUP(SOURCE!$B8,SOURCE!$B$59:$C$93,2,FALSE),FALSE),0)</f>
        <v>0</v>
      </c>
    </row>
    <row r="9" spans="1:20" s="15" customFormat="1" x14ac:dyDescent="0.25">
      <c r="A9" s="45" t="str">
        <f>CONCATENATE("TOTAL ",B9)</f>
        <v>TOTAL INDONESIA</v>
      </c>
      <c r="B9" s="41" t="str">
        <f t="shared" ref="B9:B17" si="0">B6</f>
        <v>INDONESIA</v>
      </c>
      <c r="C9" s="37">
        <f>IFERROR(HLOOKUP(C$3,'% MISKIN'!$AL$6:$BC$41,VLOOKUP(SOURCE!$B9,SOURCE!$B$59:$C$93,2,FALSE),FALSE),0)</f>
        <v>11.96</v>
      </c>
      <c r="D9" s="37">
        <f>IFERROR(HLOOKUP(D$3,'% MISKIN'!$AL$6:$BC$41,VLOOKUP(SOURCE!$B9,SOURCE!$B$59:$C$93,2,FALSE),FALSE),0)</f>
        <v>11.66</v>
      </c>
      <c r="E9" s="37">
        <f>IFERROR(HLOOKUP(E$3,'% MISKIN'!$AL$6:$BC$41,VLOOKUP(SOURCE!$B9,SOURCE!$B$59:$C$93,2,FALSE),FALSE),0)</f>
        <v>11.37</v>
      </c>
      <c r="F9" s="37">
        <f>IFERROR(HLOOKUP(F$3,'% MISKIN'!$AL$6:$BC$41,VLOOKUP(SOURCE!$B9,SOURCE!$B$59:$C$93,2,FALSE),FALSE),0)</f>
        <v>11.47</v>
      </c>
      <c r="G9" s="37">
        <f>IFERROR(HLOOKUP(G$3,'% MISKIN'!$AL$6:$BC$41,VLOOKUP(SOURCE!$B9,SOURCE!$B$59:$C$93,2,FALSE),FALSE),0)</f>
        <v>11.25</v>
      </c>
      <c r="H9" s="37">
        <f>IFERROR(HLOOKUP(H$3,'% MISKIN'!$AL$6:$BC$41,VLOOKUP(SOURCE!$B9,SOURCE!$B$59:$C$93,2,FALSE),FALSE),0)</f>
        <v>10.96</v>
      </c>
      <c r="I9" s="37">
        <f>IFERROR(HLOOKUP(I$3,'% MISKIN'!$AL$6:$BC$41,VLOOKUP(SOURCE!$B9,SOURCE!$B$59:$C$93,2,FALSE),FALSE),0)</f>
        <v>11.22</v>
      </c>
      <c r="J9" s="37">
        <f>IFERROR(HLOOKUP(J$3,'% MISKIN'!$AL$6:$BC$41,VLOOKUP(SOURCE!$B9,SOURCE!$B$59:$C$93,2,FALSE),FALSE),0)</f>
        <v>11.13</v>
      </c>
      <c r="K9" s="37">
        <f>IFERROR(HLOOKUP(K$3,'% MISKIN'!$AL$6:$BC$41,VLOOKUP(SOURCE!$B9,SOURCE!$B$59:$C$93,2,FALSE),FALSE),0)</f>
        <v>10.86</v>
      </c>
      <c r="L9" s="37">
        <f>IFERROR(HLOOKUP(L$3,'% MISKIN'!$AL$6:$BC$41,VLOOKUP(SOURCE!$B9,SOURCE!$B$59:$C$93,2,FALSE),FALSE),0)</f>
        <v>10.7</v>
      </c>
      <c r="M9" s="37">
        <f>IFERROR(HLOOKUP(M$3,'% MISKIN'!$AL$6:$BC$41,VLOOKUP(SOURCE!$B9,SOURCE!$B$59:$C$93,2,FALSE),FALSE),0)</f>
        <v>10.64</v>
      </c>
      <c r="N9" s="37">
        <f>IFERROR(HLOOKUP(N$3,'% MISKIN'!$AL$6:$BC$41,VLOOKUP(SOURCE!$B9,SOURCE!$B$59:$C$93,2,FALSE),FALSE),0)</f>
        <v>10.119999999999999</v>
      </c>
      <c r="O9" s="37">
        <f>IFERROR(HLOOKUP(O$3,'% MISKIN'!$AL$6:$BC$41,VLOOKUP(SOURCE!$B9,SOURCE!$B$59:$C$93,2,FALSE),FALSE),0)</f>
        <v>9.82</v>
      </c>
      <c r="P9" s="37">
        <f>IFERROR(HLOOKUP(P$3,'% MISKIN'!$AL$6:$BC$41,VLOOKUP(SOURCE!$B9,SOURCE!$B$59:$C$93,2,FALSE),FALSE),0)</f>
        <v>0</v>
      </c>
      <c r="Q9" s="37">
        <f>IFERROR(HLOOKUP(Q$3,'% MISKIN'!$AL$6:$BC$41,VLOOKUP(SOURCE!$B9,SOURCE!$B$59:$C$93,2,FALSE),FALSE),0)</f>
        <v>0</v>
      </c>
      <c r="R9" s="37">
        <f>IFERROR(HLOOKUP(R$3,'% MISKIN'!$AL$6:$BC$41,VLOOKUP(SOURCE!$B9,SOURCE!$B$59:$C$93,2,FALSE),FALSE),0)</f>
        <v>0</v>
      </c>
      <c r="S9" s="37">
        <f>IFERROR(HLOOKUP(S$3,'% MISKIN'!$AL$6:$BC$41,VLOOKUP(SOURCE!$B9,SOURCE!$B$59:$C$93,2,FALSE),FALSE),0)</f>
        <v>0</v>
      </c>
      <c r="T9" s="37">
        <f>IFERROR(HLOOKUP(T$3,'% MISKIN'!$AL$6:$BC$41,VLOOKUP(SOURCE!$B9,SOURCE!$B$59:$C$93,2,FALSE),FALSE),0)</f>
        <v>0</v>
      </c>
    </row>
    <row r="10" spans="1:20" s="15" customFormat="1" x14ac:dyDescent="0.25">
      <c r="A10" s="45" t="str">
        <f>CONCATENATE("PERDESAAN ",B10)</f>
        <v>PERDESAAN INDONESIA</v>
      </c>
      <c r="B10" s="41" t="str">
        <f t="shared" si="0"/>
        <v>INDONESIA</v>
      </c>
      <c r="C10" s="37">
        <f>IFERROR(HLOOKUP(C$3,'% MISKIN'!$T$6:$AJ$41,VLOOKUP(SOURCE!$B10,SOURCE!$B$59:$C$93,2,FALSE),FALSE),0)</f>
        <v>15.12</v>
      </c>
      <c r="D10" s="37">
        <f>IFERROR(HLOOKUP(D$3,'% MISKIN'!$T$6:$AJ$41,VLOOKUP(SOURCE!$B10,SOURCE!$B$59:$C$93,2,FALSE),FALSE),0)</f>
        <v>14.7</v>
      </c>
      <c r="E10" s="37">
        <f>IFERROR(HLOOKUP(E$3,'% MISKIN'!$T$6:$AJ$41,VLOOKUP(SOURCE!$B10,SOURCE!$B$59:$C$93,2,FALSE),FALSE),0)</f>
        <v>14.32</v>
      </c>
      <c r="F10" s="37">
        <f>IFERROR(HLOOKUP(F$3,'% MISKIN'!$T$6:$AJ$41,VLOOKUP(SOURCE!$B10,SOURCE!$B$59:$C$93,2,FALSE),FALSE),0)</f>
        <v>14.42</v>
      </c>
      <c r="G10" s="37">
        <f>IFERROR(HLOOKUP(G$3,'% MISKIN'!$T$6:$AJ$41,VLOOKUP(SOURCE!$B10,SOURCE!$B$59:$C$93,2,FALSE),FALSE),0)</f>
        <v>14.17</v>
      </c>
      <c r="H10" s="37">
        <f>IFERROR(HLOOKUP(H$3,'% MISKIN'!$T$6:$AJ$41,VLOOKUP(SOURCE!$B10,SOURCE!$B$59:$C$93,2,FALSE),FALSE),0)</f>
        <v>13.76</v>
      </c>
      <c r="I10" s="37">
        <f>IFERROR(HLOOKUP(I$3,'% MISKIN'!$T$6:$AJ$41,VLOOKUP(SOURCE!$B10,SOURCE!$B$59:$C$93,2,FALSE),FALSE),0)</f>
        <v>14.21</v>
      </c>
      <c r="J10" s="37">
        <f>IFERROR(HLOOKUP(J$3,'% MISKIN'!$T$6:$AJ$41,VLOOKUP(SOURCE!$B10,SOURCE!$B$59:$C$93,2,FALSE),FALSE),0)</f>
        <v>14.09</v>
      </c>
      <c r="K10" s="37">
        <f>IFERROR(HLOOKUP(K$3,'% MISKIN'!$T$6:$AJ$41,VLOOKUP(SOURCE!$B10,SOURCE!$B$59:$C$93,2,FALSE),FALSE),0)</f>
        <v>14.11</v>
      </c>
      <c r="L10" s="37">
        <f>IFERROR(HLOOKUP(L$3,'% MISKIN'!$T$6:$AJ$41,VLOOKUP(SOURCE!$B10,SOURCE!$B$59:$C$93,2,FALSE),FALSE),0)</f>
        <v>13.96</v>
      </c>
      <c r="M10" s="37">
        <f>IFERROR(HLOOKUP(M$3,'% MISKIN'!$T$6:$AJ$41,VLOOKUP(SOURCE!$B10,SOURCE!$B$59:$C$93,2,FALSE),FALSE),0)</f>
        <v>13.93</v>
      </c>
      <c r="N10" s="37">
        <f>IFERROR(HLOOKUP(N$3,'% MISKIN'!$T$6:$AJ$41,VLOOKUP(SOURCE!$B10,SOURCE!$B$59:$C$93,2,FALSE),FALSE),0)</f>
        <v>13.47</v>
      </c>
      <c r="O10" s="37">
        <f>IFERROR(HLOOKUP(O$3,'% MISKIN'!$T$6:$AJ$41,VLOOKUP(SOURCE!$B10,SOURCE!$B$59:$C$93,2,FALSE),FALSE),0)</f>
        <v>13.2</v>
      </c>
      <c r="P10" s="37">
        <f>IFERROR(HLOOKUP(P$3,'% MISKIN'!$T$6:$AJ$41,VLOOKUP(SOURCE!$B10,SOURCE!$B$59:$C$93,2,FALSE),FALSE),0)</f>
        <v>0</v>
      </c>
      <c r="Q10" s="37">
        <f>IFERROR(HLOOKUP(Q$3,'% MISKIN'!$T$6:$AJ$41,VLOOKUP(SOURCE!$B10,SOURCE!$B$59:$C$93,2,FALSE),FALSE),0)</f>
        <v>0</v>
      </c>
      <c r="R10" s="37">
        <f>IFERROR(HLOOKUP(R$3,'% MISKIN'!$T$6:$AJ$41,VLOOKUP(SOURCE!$B10,SOURCE!$B$59:$C$93,2,FALSE),FALSE),0)</f>
        <v>0</v>
      </c>
      <c r="S10" s="37">
        <f>IFERROR(HLOOKUP(S$3,'% MISKIN'!$T$6:$AJ$41,VLOOKUP(SOURCE!$B10,SOURCE!$B$59:$C$93,2,FALSE),FALSE),0)</f>
        <v>0</v>
      </c>
      <c r="T10" s="37">
        <f>IFERROR(HLOOKUP(T$3,'% MISKIN'!$T$6:$AJ$41,VLOOKUP(SOURCE!$B10,SOURCE!$B$59:$C$93,2,FALSE),FALSE),0)</f>
        <v>0</v>
      </c>
    </row>
    <row r="11" spans="1:20" x14ac:dyDescent="0.25">
      <c r="A11" s="45" t="str">
        <f>CONCATENATE("PERKOTAAN ",B11)</f>
        <v>PERKOTAAN INDONESIA</v>
      </c>
      <c r="B11" s="41" t="str">
        <f t="shared" si="0"/>
        <v>INDONESIA</v>
      </c>
      <c r="C11" s="37">
        <f>IFERROR(HLOOKUP(C$3,'% MISKIN'!$B$6:$S$41,VLOOKUP(SOURCE!$B11,SOURCE!$B$59:$C$93,2,FALSE),FALSE),0)</f>
        <v>8.7799999999999994</v>
      </c>
      <c r="D11" s="37">
        <f>IFERROR(HLOOKUP(D$3,'% MISKIN'!$B$6:$S$41,VLOOKUP(SOURCE!$B11,SOURCE!$B$59:$C$93,2,FALSE),FALSE),0)</f>
        <v>8.6</v>
      </c>
      <c r="E11" s="37">
        <f>IFERROR(HLOOKUP(E$3,'% MISKIN'!$B$6:$S$41,VLOOKUP(SOURCE!$B11,SOURCE!$B$59:$C$93,2,FALSE),FALSE),0)</f>
        <v>8.39</v>
      </c>
      <c r="F11" s="37">
        <f>IFERROR(HLOOKUP(F$3,'% MISKIN'!$B$6:$S$41,VLOOKUP(SOURCE!$B11,SOURCE!$B$59:$C$93,2,FALSE),FALSE),0)</f>
        <v>8.52</v>
      </c>
      <c r="G11" s="37">
        <f>IFERROR(HLOOKUP(G$3,'% MISKIN'!$B$6:$S$41,VLOOKUP(SOURCE!$B11,SOURCE!$B$59:$C$93,2,FALSE),FALSE),0)</f>
        <v>8.34</v>
      </c>
      <c r="H11" s="37">
        <f>IFERROR(HLOOKUP(H$3,'% MISKIN'!$B$6:$S$41,VLOOKUP(SOURCE!$B11,SOURCE!$B$59:$C$93,2,FALSE),FALSE),0)</f>
        <v>8.16</v>
      </c>
      <c r="I11" s="37">
        <f>IFERROR(HLOOKUP(I$3,'% MISKIN'!$B$6:$S$41,VLOOKUP(SOURCE!$B11,SOURCE!$B$59:$C$93,2,FALSE),FALSE),0)</f>
        <v>8.2899999999999991</v>
      </c>
      <c r="J11" s="37">
        <f>IFERROR(HLOOKUP(J$3,'% MISKIN'!$B$6:$S$41,VLOOKUP(SOURCE!$B11,SOURCE!$B$59:$C$93,2,FALSE),FALSE),0)</f>
        <v>8.2200000000000006</v>
      </c>
      <c r="K11" s="37">
        <f>IFERROR(HLOOKUP(K$3,'% MISKIN'!$B$6:$S$41,VLOOKUP(SOURCE!$B11,SOURCE!$B$59:$C$93,2,FALSE),FALSE),0)</f>
        <v>7.79</v>
      </c>
      <c r="L11" s="37">
        <f>IFERROR(HLOOKUP(L$3,'% MISKIN'!$B$6:$S$41,VLOOKUP(SOURCE!$B11,SOURCE!$B$59:$C$93,2,FALSE),FALSE),0)</f>
        <v>7.73</v>
      </c>
      <c r="M11" s="37">
        <f>IFERROR(HLOOKUP(M$3,'% MISKIN'!$B$6:$S$41,VLOOKUP(SOURCE!$B11,SOURCE!$B$59:$C$93,2,FALSE),FALSE),0)</f>
        <v>7.72</v>
      </c>
      <c r="N11" s="37">
        <f>IFERROR(HLOOKUP(N$3,'% MISKIN'!$B$6:$S$41,VLOOKUP(SOURCE!$B11,SOURCE!$B$59:$C$93,2,FALSE),FALSE),0)</f>
        <v>7.26</v>
      </c>
      <c r="O11" s="37">
        <f>IFERROR(HLOOKUP(O$3,'% MISKIN'!$B$6:$S$41,VLOOKUP(SOURCE!$B11,SOURCE!$B$59:$C$93,2,FALSE),FALSE),0)</f>
        <v>7.02</v>
      </c>
      <c r="P11" s="37">
        <f>IFERROR(HLOOKUP(P$3,'% MISKIN'!$B$6:$S$41,VLOOKUP(SOURCE!$B11,SOURCE!$B$59:$C$93,2,FALSE),FALSE),0)</f>
        <v>0</v>
      </c>
      <c r="Q11" s="37">
        <f>IFERROR(HLOOKUP(Q$3,'% MISKIN'!$B$6:$S$41,VLOOKUP(SOURCE!$B11,SOURCE!$B$59:$C$93,2,FALSE),FALSE),0)</f>
        <v>0</v>
      </c>
      <c r="R11" s="37">
        <f>IFERROR(HLOOKUP(R$3,'% MISKIN'!$B$6:$S$41,VLOOKUP(SOURCE!$B11,SOURCE!$B$59:$C$93,2,FALSE),FALSE),0)</f>
        <v>0</v>
      </c>
      <c r="S11" s="37">
        <f>IFERROR(HLOOKUP(S$3,'% MISKIN'!$B$6:$S$41,VLOOKUP(SOURCE!$B11,SOURCE!$B$59:$C$93,2,FALSE),FALSE),0)</f>
        <v>0</v>
      </c>
      <c r="T11" s="37">
        <f>IFERROR(HLOOKUP(T$3,'% MISKIN'!$B$6:$S$41,VLOOKUP(SOURCE!$B11,SOURCE!$B$59:$C$93,2,FALSE),FALSE),0)</f>
        <v>0</v>
      </c>
    </row>
    <row r="12" spans="1:20" x14ac:dyDescent="0.25">
      <c r="A12" s="46" t="str">
        <f>CONCATENATE("TOTAL ",B12)</f>
        <v>TOTAL INDONESIA</v>
      </c>
      <c r="B12" s="42" t="str">
        <f t="shared" si="0"/>
        <v>INDONESIA</v>
      </c>
      <c r="C12" s="38">
        <f>IFERROR(HLOOKUP(C$3,GINI!$AL$6:$BC$41,VLOOKUP(SOURCE!$B12,SOURCE!$B$59:$C$93,2,FALSE),FALSE),0)</f>
        <v>0.41</v>
      </c>
      <c r="D12" s="38">
        <f>IFERROR(HLOOKUP(D$3,GINI!$AL$6:$BC$41,VLOOKUP(SOURCE!$B12,SOURCE!$B$59:$C$93,2,FALSE),FALSE),0)</f>
        <v>0.41299999999999998</v>
      </c>
      <c r="E12" s="38">
        <f>IFERROR(HLOOKUP(E$3,GINI!$AL$6:$BC$41,VLOOKUP(SOURCE!$B12,SOURCE!$B$59:$C$93,2,FALSE),FALSE),0)</f>
        <v>0.41299999999999998</v>
      </c>
      <c r="F12" s="38">
        <f>IFERROR(HLOOKUP(F$3,GINI!$AL$6:$BC$41,VLOOKUP(SOURCE!$B12,SOURCE!$B$59:$C$93,2,FALSE),FALSE),0)</f>
        <v>0.40600000000000003</v>
      </c>
      <c r="G12" s="38">
        <f>IFERROR(HLOOKUP(G$3,GINI!$AL$6:$BC$41,VLOOKUP(SOURCE!$B12,SOURCE!$B$59:$C$93,2,FALSE),FALSE),0)</f>
        <v>0.40600000000000003</v>
      </c>
      <c r="H12" s="38">
        <f>IFERROR(HLOOKUP(H$3,GINI!$AL$6:$BC$41,VLOOKUP(SOURCE!$B12,SOURCE!$B$59:$C$93,2,FALSE),FALSE),0)</f>
        <v>0.41399999999999998</v>
      </c>
      <c r="I12" s="38">
        <f>IFERROR(HLOOKUP(I$3,GINI!$AL$6:$BC$41,VLOOKUP(SOURCE!$B12,SOURCE!$B$59:$C$93,2,FALSE),FALSE),0)</f>
        <v>0.40799999999999997</v>
      </c>
      <c r="J12" s="38">
        <f>IFERROR(HLOOKUP(J$3,GINI!$AL$6:$BC$41,VLOOKUP(SOURCE!$B12,SOURCE!$B$59:$C$93,2,FALSE),FALSE),0)</f>
        <v>0.40200000000000002</v>
      </c>
      <c r="K12" s="38">
        <f>IFERROR(HLOOKUP(K$3,GINI!$AL$6:$BC$41,VLOOKUP(SOURCE!$B12,SOURCE!$B$59:$C$93,2,FALSE),FALSE),0)</f>
        <v>0.39700000000000002</v>
      </c>
      <c r="L12" s="38">
        <f>IFERROR(HLOOKUP(L$3,GINI!$AL$6:$BC$41,VLOOKUP(SOURCE!$B12,SOURCE!$B$59:$C$93,2,FALSE),FALSE),0)</f>
        <v>0.39400000000000002</v>
      </c>
      <c r="M12" s="38">
        <f>IFERROR(HLOOKUP(M$3,GINI!$AL$6:$BC$41,VLOOKUP(SOURCE!$B12,SOURCE!$B$59:$C$93,2,FALSE),FALSE),0)</f>
        <v>0.39300000000000002</v>
      </c>
      <c r="N12" s="38">
        <f>IFERROR(HLOOKUP(N$3,GINI!$AL$6:$BC$41,VLOOKUP(SOURCE!$B12,SOURCE!$B$59:$C$93,2,FALSE),FALSE),0)</f>
        <v>0.39100000000000001</v>
      </c>
      <c r="O12" s="38">
        <f>IFERROR(HLOOKUP(O$3,GINI!$AL$6:$BC$41,VLOOKUP(SOURCE!$B12,SOURCE!$B$59:$C$93,2,FALSE),FALSE),0)</f>
        <v>0.38900000000000001</v>
      </c>
      <c r="P12" s="38">
        <f>IFERROR(HLOOKUP(P$3,GINI!$AL$6:$BC$41,VLOOKUP(SOURCE!$B12,SOURCE!$B$59:$C$93,2,FALSE),FALSE),0)</f>
        <v>0</v>
      </c>
      <c r="Q12" s="38">
        <f>IFERROR(HLOOKUP(Q$3,GINI!$AL$6:$BC$41,VLOOKUP(SOURCE!$B12,SOURCE!$B$59:$C$93,2,FALSE),FALSE),0)</f>
        <v>0</v>
      </c>
      <c r="R12" s="38">
        <f>IFERROR(HLOOKUP(R$3,GINI!$AL$6:$BC$41,VLOOKUP(SOURCE!$B12,SOURCE!$B$59:$C$93,2,FALSE),FALSE),0)</f>
        <v>0</v>
      </c>
      <c r="S12" s="38">
        <f>IFERROR(HLOOKUP(S$3,GINI!$AL$6:$BC$41,VLOOKUP(SOURCE!$B12,SOURCE!$B$59:$C$93,2,FALSE),FALSE),0)</f>
        <v>0</v>
      </c>
      <c r="T12" s="38">
        <f>IFERROR(HLOOKUP(T$3,GINI!$AL$6:$BC$41,VLOOKUP(SOURCE!$B12,SOURCE!$B$59:$C$93,2,FALSE),FALSE),0)</f>
        <v>0</v>
      </c>
    </row>
    <row r="13" spans="1:20" x14ac:dyDescent="0.25">
      <c r="A13" s="46" t="str">
        <f>CONCATENATE("PERDESAAN ",B13)</f>
        <v>PERDESAAN INDONESIA</v>
      </c>
      <c r="B13" s="42" t="str">
        <f t="shared" si="0"/>
        <v>INDONESIA</v>
      </c>
      <c r="C13" s="38">
        <f>IFERROR(HLOOKUP(C$3,GINI!$T$6:$AJ$41,VLOOKUP(SOURCE!$B13,SOURCE!$B$59:$C$93,2,FALSE),FALSE),0)</f>
        <v>0.33</v>
      </c>
      <c r="D13" s="38">
        <f>IFERROR(HLOOKUP(D$3,GINI!$T$6:$AJ$41,VLOOKUP(SOURCE!$B13,SOURCE!$B$59:$C$93,2,FALSE),FALSE),0)</f>
        <v>0.32700000000000001</v>
      </c>
      <c r="E13" s="38">
        <f>IFERROR(HLOOKUP(E$3,GINI!$T$6:$AJ$41,VLOOKUP(SOURCE!$B13,SOURCE!$B$59:$C$93,2,FALSE),FALSE),0)</f>
        <v>0.32</v>
      </c>
      <c r="F13" s="38">
        <f>IFERROR(HLOOKUP(F$3,GINI!$T$6:$AJ$41,VLOOKUP(SOURCE!$B13,SOURCE!$B$59:$C$93,2,FALSE),FALSE),0)</f>
        <v>0.32400000000000001</v>
      </c>
      <c r="G13" s="38">
        <f>IFERROR(HLOOKUP(G$3,GINI!$T$6:$AJ$41,VLOOKUP(SOURCE!$B13,SOURCE!$B$59:$C$93,2,FALSE),FALSE),0)</f>
        <v>0.31900000000000001</v>
      </c>
      <c r="H13" s="38">
        <f>IFERROR(HLOOKUP(H$3,GINI!$T$6:$AJ$41,VLOOKUP(SOURCE!$B13,SOURCE!$B$59:$C$93,2,FALSE),FALSE),0)</f>
        <v>0.33600000000000002</v>
      </c>
      <c r="I13" s="38">
        <f>IFERROR(HLOOKUP(I$3,GINI!$T$6:$AJ$41,VLOOKUP(SOURCE!$B13,SOURCE!$B$59:$C$93,2,FALSE),FALSE),0)</f>
        <v>0.33400000000000002</v>
      </c>
      <c r="J13" s="38">
        <f>IFERROR(HLOOKUP(J$3,GINI!$T$6:$AJ$41,VLOOKUP(SOURCE!$B13,SOURCE!$B$59:$C$93,2,FALSE),FALSE),0)</f>
        <v>0.32900000000000001</v>
      </c>
      <c r="K13" s="38">
        <f>IFERROR(HLOOKUP(K$3,GINI!$T$6:$AJ$41,VLOOKUP(SOURCE!$B13,SOURCE!$B$59:$C$93,2,FALSE),FALSE),0)</f>
        <v>0.32700000000000001</v>
      </c>
      <c r="L13" s="38">
        <f>IFERROR(HLOOKUP(L$3,GINI!$T$6:$AJ$41,VLOOKUP(SOURCE!$B13,SOURCE!$B$59:$C$93,2,FALSE),FALSE),0)</f>
        <v>0.316</v>
      </c>
      <c r="M13" s="38">
        <f>IFERROR(HLOOKUP(M$3,GINI!$T$6:$AJ$41,VLOOKUP(SOURCE!$B13,SOURCE!$B$59:$C$93,2,FALSE),FALSE),0)</f>
        <v>0.32</v>
      </c>
      <c r="N13" s="38">
        <f>IFERROR(HLOOKUP(N$3,GINI!$T$6:$AJ$41,VLOOKUP(SOURCE!$B13,SOURCE!$B$59:$C$93,2,FALSE),FALSE),0)</f>
        <v>0.32</v>
      </c>
      <c r="O13" s="38">
        <f>IFERROR(HLOOKUP(O$3,GINI!$T$6:$AJ$41,VLOOKUP(SOURCE!$B13,SOURCE!$B$59:$C$93,2,FALSE),FALSE),0)</f>
        <v>0.32400000000000001</v>
      </c>
      <c r="P13" s="38">
        <f>IFERROR(HLOOKUP(P$3,GINI!$T$6:$AJ$41,VLOOKUP(SOURCE!$B13,SOURCE!$B$59:$C$93,2,FALSE),FALSE),0)</f>
        <v>0</v>
      </c>
      <c r="Q13" s="38">
        <f>IFERROR(HLOOKUP(Q$3,GINI!$T$6:$AJ$41,VLOOKUP(SOURCE!$B13,SOURCE!$B$59:$C$93,2,FALSE),FALSE),0)</f>
        <v>0</v>
      </c>
      <c r="R13" s="38">
        <f>IFERROR(HLOOKUP(R$3,GINI!$T$6:$AJ$41,VLOOKUP(SOURCE!$B13,SOURCE!$B$59:$C$93,2,FALSE),FALSE),0)</f>
        <v>0</v>
      </c>
      <c r="S13" s="38">
        <f>IFERROR(HLOOKUP(S$3,GINI!$T$6:$AJ$41,VLOOKUP(SOURCE!$B13,SOURCE!$B$59:$C$93,2,FALSE),FALSE),0)</f>
        <v>0</v>
      </c>
      <c r="T13" s="38">
        <f>IFERROR(HLOOKUP(T$3,GINI!$T$6:$AJ$41,VLOOKUP(SOURCE!$B13,SOURCE!$B$59:$C$93,2,FALSE),FALSE),0)</f>
        <v>0</v>
      </c>
    </row>
    <row r="14" spans="1:20" x14ac:dyDescent="0.25">
      <c r="A14" s="46" t="str">
        <f>CONCATENATE("PERKOTAAN ",B14)</f>
        <v>PERKOTAAN INDONESIA</v>
      </c>
      <c r="B14" s="42" t="str">
        <f t="shared" si="0"/>
        <v>INDONESIA</v>
      </c>
      <c r="C14" s="38">
        <f>IFERROR(HLOOKUP(C$3,GINI!$B$6:$S$41,VLOOKUP(SOURCE!$B14,SOURCE!$B$59:$C$93,2,FALSE),FALSE),0)</f>
        <v>0.42499999999999999</v>
      </c>
      <c r="D14" s="38">
        <f>IFERROR(HLOOKUP(D$3,GINI!$B$6:$S$41,VLOOKUP(SOURCE!$B14,SOURCE!$B$59:$C$93,2,FALSE),FALSE),0)</f>
        <v>0.42499999999999999</v>
      </c>
      <c r="E14" s="38">
        <f>IFERROR(HLOOKUP(E$3,GINI!$B$6:$S$41,VLOOKUP(SOURCE!$B14,SOURCE!$B$59:$C$93,2,FALSE),FALSE),0)</f>
        <v>0.43099999999999999</v>
      </c>
      <c r="F14" s="38">
        <f>IFERROR(HLOOKUP(F$3,GINI!$B$6:$S$41,VLOOKUP(SOURCE!$B14,SOURCE!$B$59:$C$93,2,FALSE),FALSE),0)</f>
        <v>0.42399999999999999</v>
      </c>
      <c r="G14" s="38">
        <f>IFERROR(HLOOKUP(G$3,GINI!$B$6:$S$41,VLOOKUP(SOURCE!$B14,SOURCE!$B$59:$C$93,2,FALSE),FALSE),0)</f>
        <v>0.42799999999999999</v>
      </c>
      <c r="H14" s="38">
        <f>IFERROR(HLOOKUP(H$3,GINI!$B$6:$S$41,VLOOKUP(SOURCE!$B14,SOURCE!$B$59:$C$93,2,FALSE),FALSE),0)</f>
        <v>0.433</v>
      </c>
      <c r="I14" s="38">
        <f>IFERROR(HLOOKUP(I$3,GINI!$B$6:$S$41,VLOOKUP(SOURCE!$B14,SOURCE!$B$59:$C$93,2,FALSE),FALSE),0)</f>
        <v>0.42799999999999999</v>
      </c>
      <c r="J14" s="38">
        <f>IFERROR(HLOOKUP(J$3,GINI!$B$6:$S$41,VLOOKUP(SOURCE!$B14,SOURCE!$B$59:$C$93,2,FALSE),FALSE),0)</f>
        <v>0.41899999999999998</v>
      </c>
      <c r="K14" s="38">
        <f>IFERROR(HLOOKUP(K$3,GINI!$B$6:$S$41,VLOOKUP(SOURCE!$B14,SOURCE!$B$59:$C$93,2,FALSE),FALSE),0)</f>
        <v>0.41</v>
      </c>
      <c r="L14" s="38">
        <f>IFERROR(HLOOKUP(L$3,GINI!$B$6:$S$41,VLOOKUP(SOURCE!$B14,SOURCE!$B$59:$C$93,2,FALSE),FALSE),0)</f>
        <v>0.40899999999999997</v>
      </c>
      <c r="M14" s="38">
        <f>IFERROR(HLOOKUP(M$3,GINI!$B$6:$S$41,VLOOKUP(SOURCE!$B14,SOURCE!$B$59:$C$93,2,FALSE),FALSE),0)</f>
        <v>0.40699999999999997</v>
      </c>
      <c r="N14" s="38">
        <f>IFERROR(HLOOKUP(N$3,GINI!$B$6:$S$41,VLOOKUP(SOURCE!$B14,SOURCE!$B$59:$C$93,2,FALSE),FALSE),0)</f>
        <v>0.40400000000000003</v>
      </c>
      <c r="O14" s="38">
        <f>IFERROR(HLOOKUP(O$3,GINI!$B$6:$S$41,VLOOKUP(SOURCE!$B14,SOURCE!$B$59:$C$93,2,FALSE),FALSE),0)</f>
        <v>0.40100000000000002</v>
      </c>
      <c r="P14" s="38">
        <f>IFERROR(HLOOKUP(P$3,GINI!$B$6:$S$41,VLOOKUP(SOURCE!$B14,SOURCE!$B$59:$C$93,2,FALSE),FALSE),0)</f>
        <v>0</v>
      </c>
      <c r="Q14" s="38">
        <f>IFERROR(HLOOKUP(Q$3,GINI!$B$6:$S$41,VLOOKUP(SOURCE!$B14,SOURCE!$B$59:$C$93,2,FALSE),FALSE),0)</f>
        <v>0</v>
      </c>
      <c r="R14" s="38">
        <f>IFERROR(HLOOKUP(R$3,GINI!$B$6:$S$41,VLOOKUP(SOURCE!$B14,SOURCE!$B$59:$C$93,2,FALSE),FALSE),0)</f>
        <v>0</v>
      </c>
      <c r="S14" s="38">
        <f>IFERROR(HLOOKUP(S$3,GINI!$B$6:$S$41,VLOOKUP(SOURCE!$B14,SOURCE!$B$59:$C$93,2,FALSE),FALSE),0)</f>
        <v>0</v>
      </c>
      <c r="T14" s="38">
        <f>IFERROR(HLOOKUP(T$3,GINI!$B$6:$S$41,VLOOKUP(SOURCE!$B14,SOURCE!$B$59:$C$93,2,FALSE),FALSE),0)</f>
        <v>0</v>
      </c>
    </row>
    <row r="15" spans="1:20" ht="30" x14ac:dyDescent="0.25">
      <c r="A15" s="47" t="str">
        <f>CONCATENATE("ANGKATAN KERJA ",B15)</f>
        <v>ANGKATAN KERJA INDONESIA</v>
      </c>
      <c r="B15" s="43" t="str">
        <f t="shared" si="0"/>
        <v>INDONESIA</v>
      </c>
      <c r="C15" s="39">
        <f>IFERROR(HLOOKUP(C$3,'JML AK'!$AL$6:$BC$41,VLOOKUP(SOURCE!$B15,SOURCE!$B$59:$C$93,2,FALSE),FALSE),0)</f>
        <v>121819813</v>
      </c>
      <c r="D15" s="39">
        <f>IFERROR(HLOOKUP(D$3,'JML AK'!$AL$6:$BC$41,VLOOKUP(SOURCE!$B15,SOURCE!$B$59:$C$93,2,FALSE),FALSE),0)</f>
        <v>119849734</v>
      </c>
      <c r="E15" s="39">
        <f>IFERROR(HLOOKUP(E$3,'JML AK'!$AL$6:$BC$41,VLOOKUP(SOURCE!$B15,SOURCE!$B$59:$C$93,2,FALSE),FALSE),0)</f>
        <v>123170509</v>
      </c>
      <c r="F15" s="39">
        <f>IFERROR(HLOOKUP(F$3,'JML AK'!$AL$6:$BC$41,VLOOKUP(SOURCE!$B15,SOURCE!$B$59:$C$93,2,FALSE),FALSE),0)</f>
        <v>120172003</v>
      </c>
      <c r="G15" s="39">
        <f>IFERROR(HLOOKUP(G$3,'JML AK'!$AL$6:$BC$41,VLOOKUP(SOURCE!$B15,SOURCE!$B$59:$C$93,2,FALSE),FALSE),0)</f>
        <v>125316991</v>
      </c>
      <c r="H15" s="39">
        <f>IFERROR(HLOOKUP(H$3,'JML AK'!$AL$6:$BC$41,VLOOKUP(SOURCE!$B15,SOURCE!$B$59:$C$93,2,FALSE),FALSE),0)</f>
        <v>121872931</v>
      </c>
      <c r="I15" s="39">
        <f>IFERROR(HLOOKUP(I$3,'JML AK'!$AL$6:$BC$41,VLOOKUP(SOURCE!$B15,SOURCE!$B$59:$C$93,2,FALSE),FALSE),0)</f>
        <v>128301588</v>
      </c>
      <c r="J15" s="39">
        <f>IFERROR(HLOOKUP(J$3,'JML AK'!$AL$6:$BC$41,VLOOKUP(SOURCE!$B15,SOURCE!$B$59:$C$93,2,FALSE),FALSE),0)</f>
        <v>122380021</v>
      </c>
      <c r="K15" s="39">
        <f>IFERROR(HLOOKUP(K$3,'JML AK'!$AL$6:$BC$41,VLOOKUP(SOURCE!$B15,SOURCE!$B$59:$C$93,2,FALSE),FALSE),0)</f>
        <v>127671869</v>
      </c>
      <c r="L15" s="39">
        <f>IFERROR(HLOOKUP(L$3,'JML AK'!$AL$6:$BC$41,VLOOKUP(SOURCE!$B15,SOURCE!$B$59:$C$93,2,FALSE),FALSE),0)</f>
        <v>125443748</v>
      </c>
      <c r="M15" s="39">
        <f>IFERROR(HLOOKUP(M$3,'JML AK'!$AL$6:$BC$41,VLOOKUP(SOURCE!$B15,SOURCE!$B$59:$C$93,2,FALSE),FALSE),0)</f>
        <v>131544111</v>
      </c>
      <c r="N15" s="39">
        <f>IFERROR(HLOOKUP(N$3,'JML AK'!$AL$6:$BC$41,VLOOKUP(SOURCE!$B15,SOURCE!$B$59:$C$93,2,FALSE),FALSE),0)</f>
        <v>128062746</v>
      </c>
      <c r="O15" s="39">
        <f>IFERROR(HLOOKUP(O$3,'JML AK'!$AL$6:$BC$41,VLOOKUP(SOURCE!$B15,SOURCE!$B$59:$C$93,2,FALSE),FALSE),0)</f>
        <v>133939099</v>
      </c>
      <c r="P15" s="39">
        <f>IFERROR(HLOOKUP(P$3,'JML AK'!$AL$6:$BC$41,VLOOKUP(SOURCE!$B15,SOURCE!$B$59:$C$93,2,FALSE),FALSE),0)</f>
        <v>0</v>
      </c>
      <c r="Q15" s="39">
        <f>IFERROR(HLOOKUP(Q$3,'JML AK'!$AL$6:$BC$41,VLOOKUP(SOURCE!$B15,SOURCE!$B$59:$C$93,2,FALSE),FALSE),0)</f>
        <v>0</v>
      </c>
      <c r="R15" s="39">
        <f>IFERROR(HLOOKUP(R$3,'JML AK'!$AL$6:$BC$41,VLOOKUP(SOURCE!$B15,SOURCE!$B$59:$C$93,2,FALSE),FALSE),0)</f>
        <v>0</v>
      </c>
      <c r="S15" s="39">
        <f>IFERROR(HLOOKUP(S$3,'JML AK'!$AL$6:$BC$41,VLOOKUP(SOURCE!$B15,SOURCE!$B$59:$C$93,2,FALSE),FALSE),0)</f>
        <v>0</v>
      </c>
      <c r="T15" s="39">
        <f>IFERROR(HLOOKUP(T$3,'JML AK'!$AL$6:$BC$41,VLOOKUP(SOURCE!$B15,SOURCE!$B$59:$C$93,2,FALSE),FALSE),0)</f>
        <v>0</v>
      </c>
    </row>
    <row r="16" spans="1:20" ht="30" x14ac:dyDescent="0.25">
      <c r="A16" s="47" t="str">
        <f>CONCATENATE("PENGANGGURAN ",B16)</f>
        <v>PENGANGGURAN INDONESIA</v>
      </c>
      <c r="B16" s="43" t="str">
        <f t="shared" si="0"/>
        <v>INDONESIA</v>
      </c>
      <c r="C16" s="39">
        <f>IFERROR(HLOOKUP(C$3,'JML AK'!$T$6:$AJ$41,VLOOKUP(SOURCE!$B16,SOURCE!$B$59:$C$93,2,FALSE),FALSE),0)</f>
        <v>7757831</v>
      </c>
      <c r="D16" s="39">
        <f>IFERROR(HLOOKUP(D$3,'JML AK'!$T$6:$AJ$41,VLOOKUP(SOURCE!$B16,SOURCE!$B$59:$C$93,2,FALSE),FALSE),0)</f>
        <v>7344866</v>
      </c>
      <c r="E16" s="39">
        <f>IFERROR(HLOOKUP(E$3,'JML AK'!$T$6:$AJ$41,VLOOKUP(SOURCE!$B16,SOURCE!$B$59:$C$93,2,FALSE),FALSE),0)</f>
        <v>7240897</v>
      </c>
      <c r="F16" s="39">
        <f>IFERROR(HLOOKUP(F$3,'JML AK'!$T$6:$AJ$41,VLOOKUP(SOURCE!$B16,SOURCE!$B$59:$C$93,2,FALSE),FALSE),0)</f>
        <v>7410931</v>
      </c>
      <c r="G16" s="39">
        <f>IFERROR(HLOOKUP(G$3,'JML AK'!$T$6:$AJ$41,VLOOKUP(SOURCE!$B16,SOURCE!$B$59:$C$93,2,FALSE),FALSE),0)</f>
        <v>7147069</v>
      </c>
      <c r="H16" s="39">
        <f>IFERROR(HLOOKUP(H$3,'JML AK'!$T$6:$AJ$41,VLOOKUP(SOURCE!$B16,SOURCE!$B$59:$C$93,2,FALSE),FALSE),0)</f>
        <v>7244905</v>
      </c>
      <c r="I16" s="39">
        <f>IFERROR(HLOOKUP(I$3,'JML AK'!$T$6:$AJ$41,VLOOKUP(SOURCE!$B16,SOURCE!$B$59:$C$93,2,FALSE),FALSE),0)</f>
        <v>7454767</v>
      </c>
      <c r="J16" s="39">
        <f>IFERROR(HLOOKUP(J$3,'JML AK'!$T$6:$AJ$41,VLOOKUP(SOURCE!$B16,SOURCE!$B$59:$C$93,2,FALSE),FALSE),0)</f>
        <v>7560822</v>
      </c>
      <c r="K16" s="39">
        <f>IFERROR(HLOOKUP(K$3,'JML AK'!$T$6:$AJ$41,VLOOKUP(SOURCE!$B16,SOURCE!$B$59:$C$93,2,FALSE),FALSE),0)</f>
        <v>7024172</v>
      </c>
      <c r="L16" s="39">
        <f>IFERROR(HLOOKUP(L$3,'JML AK'!$T$6:$AJ$41,VLOOKUP(SOURCE!$B16,SOURCE!$B$59:$C$93,2,FALSE),FALSE),0)</f>
        <v>7031775</v>
      </c>
      <c r="M16" s="39">
        <f>IFERROR(HLOOKUP(M$3,'JML AK'!$T$6:$AJ$41,VLOOKUP(SOURCE!$B16,SOURCE!$B$59:$C$93,2,FALSE),FALSE),0)</f>
        <v>7005262</v>
      </c>
      <c r="N16" s="39">
        <f>IFERROR(HLOOKUP(N$3,'JML AK'!$T$6:$AJ$41,VLOOKUP(SOURCE!$B16,SOURCE!$B$59:$C$93,2,FALSE),FALSE),0)</f>
        <v>7040323</v>
      </c>
      <c r="O16" s="39">
        <f>IFERROR(HLOOKUP(O$3,'JML AK'!$T$6:$AJ$41,VLOOKUP(SOURCE!$B16,SOURCE!$B$59:$C$93,2,FALSE),FALSE),0)</f>
        <v>6871264</v>
      </c>
      <c r="P16" s="39">
        <f>IFERROR(HLOOKUP(P$3,'JML AK'!$T$6:$AJ$41,VLOOKUP(SOURCE!$B16,SOURCE!$B$59:$C$93,2,FALSE),FALSE),0)</f>
        <v>0</v>
      </c>
      <c r="Q16" s="39">
        <f>IFERROR(HLOOKUP(Q$3,'JML AK'!$T$6:$AJ$41,VLOOKUP(SOURCE!$B16,SOURCE!$B$59:$C$93,2,FALSE),FALSE),0)</f>
        <v>0</v>
      </c>
      <c r="R16" s="39">
        <f>IFERROR(HLOOKUP(R$3,'JML AK'!$T$6:$AJ$41,VLOOKUP(SOURCE!$B16,SOURCE!$B$59:$C$93,2,FALSE),FALSE),0)</f>
        <v>0</v>
      </c>
      <c r="S16" s="39">
        <f>IFERROR(HLOOKUP(S$3,'JML AK'!$T$6:$AJ$41,VLOOKUP(SOURCE!$B16,SOURCE!$B$59:$C$93,2,FALSE),FALSE),0)</f>
        <v>0</v>
      </c>
      <c r="T16" s="39">
        <f>IFERROR(HLOOKUP(T$3,'JML AK'!$T$6:$AJ$41,VLOOKUP(SOURCE!$B16,SOURCE!$B$59:$C$93,2,FALSE),FALSE),0)</f>
        <v>0</v>
      </c>
    </row>
    <row r="17" spans="1:20" x14ac:dyDescent="0.25">
      <c r="A17" s="47" t="str">
        <f>CONCATENATE("BEKERJA ",B17)</f>
        <v>BEKERJA INDONESIA</v>
      </c>
      <c r="B17" s="43" t="str">
        <f t="shared" si="0"/>
        <v>INDONESIA</v>
      </c>
      <c r="C17" s="39">
        <f>IFERROR(HLOOKUP(C$3,'JML AK'!$B$6:$S$41,VLOOKUP(SOURCE!$B17,SOURCE!$B$59:$C$93,2,FALSE),FALSE),0)</f>
        <v>114061982</v>
      </c>
      <c r="D17" s="39">
        <f>IFERROR(HLOOKUP(D$3,'JML AK'!$B$6:$S$41,VLOOKUP(SOURCE!$B17,SOURCE!$B$59:$C$93,2,FALSE),FALSE),0)</f>
        <v>112504868</v>
      </c>
      <c r="E17" s="39">
        <f>IFERROR(HLOOKUP(E$3,'JML AK'!$B$6:$S$41,VLOOKUP(SOURCE!$B17,SOURCE!$B$59:$C$93,2,FALSE),FALSE),0)</f>
        <v>115929612</v>
      </c>
      <c r="F17" s="39">
        <f>IFERROR(HLOOKUP(F$3,'JML AK'!$B$6:$S$41,VLOOKUP(SOURCE!$B17,SOURCE!$B$59:$C$93,2,FALSE),FALSE),0)</f>
        <v>112761072</v>
      </c>
      <c r="G17" s="39">
        <f>IFERROR(HLOOKUP(G$3,'JML AK'!$B$6:$S$41,VLOOKUP(SOURCE!$B17,SOURCE!$B$59:$C$93,2,FALSE),FALSE),0)</f>
        <v>118169922</v>
      </c>
      <c r="H17" s="39">
        <f>IFERROR(HLOOKUP(H$3,'JML AK'!$B$6:$S$41,VLOOKUP(SOURCE!$B17,SOURCE!$B$59:$C$93,2,FALSE),FALSE),0)</f>
        <v>114628026</v>
      </c>
      <c r="I17" s="39">
        <f>IFERROR(HLOOKUP(I$3,'JML AK'!$B$6:$S$41,VLOOKUP(SOURCE!$B17,SOURCE!$B$59:$C$93,2,FALSE),FALSE),0)</f>
        <v>120846821</v>
      </c>
      <c r="J17" s="39">
        <f>IFERROR(HLOOKUP(J$3,'JML AK'!$B$6:$S$41,VLOOKUP(SOURCE!$B17,SOURCE!$B$59:$C$93,2,FALSE),FALSE),0)</f>
        <v>114819199</v>
      </c>
      <c r="K17" s="39">
        <f>IFERROR(HLOOKUP(K$3,'JML AK'!$B$6:$S$41,VLOOKUP(SOURCE!$B17,SOURCE!$B$59:$C$93,2,FALSE),FALSE),0)</f>
        <v>120647697</v>
      </c>
      <c r="L17" s="39">
        <f>IFERROR(HLOOKUP(L$3,'JML AK'!$B$6:$S$41,VLOOKUP(SOURCE!$B17,SOURCE!$B$59:$C$93,2,FALSE),FALSE),0)</f>
        <v>118411973</v>
      </c>
      <c r="M17" s="39">
        <f>IFERROR(HLOOKUP(M$3,'JML AK'!$B$6:$S$41,VLOOKUP(SOURCE!$B17,SOURCE!$B$59:$C$93,2,FALSE),FALSE),0)</f>
        <v>124538849</v>
      </c>
      <c r="N17" s="39">
        <f>IFERROR(HLOOKUP(N$3,'JML AK'!$B$6:$S$41,VLOOKUP(SOURCE!$B17,SOURCE!$B$59:$C$93,2,FALSE),FALSE),0)</f>
        <v>121022423</v>
      </c>
      <c r="O17" s="39">
        <f>IFERROR(HLOOKUP(O$3,'JML AK'!$B$6:$S$41,VLOOKUP(SOURCE!$B17,SOURCE!$B$59:$C$93,2,FALSE),FALSE),0)</f>
        <v>127067835</v>
      </c>
      <c r="P17" s="39">
        <f>IFERROR(HLOOKUP(P$3,'JML AK'!$B$6:$S$41,VLOOKUP(SOURCE!$B17,SOURCE!$B$59:$C$93,2,FALSE),FALSE),0)</f>
        <v>0</v>
      </c>
      <c r="Q17" s="39">
        <f>IFERROR(HLOOKUP(Q$3,'JML AK'!$B$6:$S$41,VLOOKUP(SOURCE!$B17,SOURCE!$B$59:$C$93,2,FALSE),FALSE),0)</f>
        <v>0</v>
      </c>
      <c r="R17" s="39">
        <f>IFERROR(HLOOKUP(R$3,'JML AK'!$B$6:$S$41,VLOOKUP(SOURCE!$B17,SOURCE!$B$59:$C$93,2,FALSE),FALSE),0)</f>
        <v>0</v>
      </c>
      <c r="S17" s="39">
        <f>IFERROR(HLOOKUP(S$3,'JML AK'!$B$6:$S$41,VLOOKUP(SOURCE!$B17,SOURCE!$B$59:$C$93,2,FALSE),FALSE),0)</f>
        <v>0</v>
      </c>
      <c r="T17" s="39">
        <f>IFERROR(HLOOKUP(T$3,'JML AK'!$B$6:$S$41,VLOOKUP(SOURCE!$B17,SOURCE!$B$59:$C$93,2,FALSE),FALSE),0)</f>
        <v>0</v>
      </c>
    </row>
    <row r="18" spans="1:20" x14ac:dyDescent="0.25">
      <c r="B18" s="19"/>
      <c r="C18" t="b">
        <f>(C17+C16)=C15</f>
        <v>1</v>
      </c>
      <c r="D18" t="b">
        <f t="shared" ref="D18:T18" si="1">(D17+D16)=D15</f>
        <v>1</v>
      </c>
      <c r="E18" t="b">
        <f t="shared" si="1"/>
        <v>1</v>
      </c>
      <c r="F18" t="b">
        <f t="shared" si="1"/>
        <v>1</v>
      </c>
      <c r="G18" t="b">
        <f t="shared" si="1"/>
        <v>1</v>
      </c>
      <c r="H18" t="b">
        <f t="shared" si="1"/>
        <v>1</v>
      </c>
      <c r="I18" t="b">
        <f t="shared" si="1"/>
        <v>1</v>
      </c>
      <c r="J18" t="b">
        <f t="shared" si="1"/>
        <v>1</v>
      </c>
      <c r="K18" t="b">
        <f t="shared" si="1"/>
        <v>1</v>
      </c>
      <c r="L18" t="b">
        <f t="shared" si="1"/>
        <v>1</v>
      </c>
      <c r="M18" t="b">
        <f t="shared" si="1"/>
        <v>1</v>
      </c>
      <c r="N18" t="b">
        <f t="shared" si="1"/>
        <v>1</v>
      </c>
      <c r="O18" t="b">
        <f t="shared" si="1"/>
        <v>1</v>
      </c>
      <c r="P18" t="b">
        <f t="shared" si="1"/>
        <v>1</v>
      </c>
      <c r="Q18" t="b">
        <f t="shared" si="1"/>
        <v>1</v>
      </c>
      <c r="R18" t="b">
        <f t="shared" si="1"/>
        <v>1</v>
      </c>
      <c r="S18" t="b">
        <f t="shared" si="1"/>
        <v>1</v>
      </c>
      <c r="T18" t="b">
        <f t="shared" si="1"/>
        <v>1</v>
      </c>
    </row>
    <row r="19" spans="1:20" x14ac:dyDescent="0.25">
      <c r="B19" s="18"/>
    </row>
    <row r="20" spans="1:20" x14ac:dyDescent="0.25">
      <c r="B20" s="19"/>
    </row>
    <row r="21" spans="1:20" x14ac:dyDescent="0.25">
      <c r="B21" s="18"/>
    </row>
    <row r="22" spans="1:20" x14ac:dyDescent="0.25">
      <c r="B22" s="19"/>
    </row>
    <row r="23" spans="1:20" x14ac:dyDescent="0.25">
      <c r="B23" s="18"/>
    </row>
    <row r="24" spans="1:20" x14ac:dyDescent="0.25">
      <c r="B24" s="19"/>
    </row>
    <row r="25" spans="1:20" x14ac:dyDescent="0.25">
      <c r="B25" s="18"/>
    </row>
    <row r="26" spans="1:20" x14ac:dyDescent="0.25">
      <c r="B26" s="19"/>
    </row>
    <row r="27" spans="1:20" x14ac:dyDescent="0.25">
      <c r="B27" s="18"/>
    </row>
    <row r="28" spans="1:20" x14ac:dyDescent="0.25">
      <c r="B28" s="19"/>
    </row>
    <row r="29" spans="1:20" x14ac:dyDescent="0.25">
      <c r="B29" s="18"/>
    </row>
    <row r="30" spans="1:20" x14ac:dyDescent="0.25">
      <c r="B30" s="19"/>
    </row>
    <row r="31" spans="1:20" x14ac:dyDescent="0.25">
      <c r="B31" s="18"/>
    </row>
    <row r="32" spans="1:20" x14ac:dyDescent="0.25">
      <c r="B32" s="19"/>
    </row>
    <row r="33" spans="2:4" x14ac:dyDescent="0.25">
      <c r="B33" s="18"/>
    </row>
    <row r="34" spans="2:4" x14ac:dyDescent="0.25">
      <c r="B34" s="19"/>
    </row>
    <row r="35" spans="2:4" x14ac:dyDescent="0.25">
      <c r="B35" s="18"/>
    </row>
    <row r="36" spans="2:4" x14ac:dyDescent="0.25">
      <c r="B36" s="19"/>
    </row>
    <row r="37" spans="2:4" x14ac:dyDescent="0.25">
      <c r="B37" s="18"/>
    </row>
    <row r="38" spans="2:4" x14ac:dyDescent="0.25">
      <c r="B38" s="19"/>
    </row>
    <row r="39" spans="2:4" x14ac:dyDescent="0.25">
      <c r="B39" s="18"/>
    </row>
    <row r="40" spans="2:4" x14ac:dyDescent="0.25">
      <c r="B40" s="1"/>
    </row>
    <row r="44" spans="2:4" x14ac:dyDescent="0.25">
      <c r="B44" s="14" t="s">
        <v>82</v>
      </c>
      <c r="C44" s="14" t="s">
        <v>83</v>
      </c>
      <c r="D44" s="13" t="s">
        <v>86</v>
      </c>
    </row>
    <row r="45" spans="2:4" x14ac:dyDescent="0.25">
      <c r="B45">
        <v>2012</v>
      </c>
      <c r="C45" t="s">
        <v>84</v>
      </c>
      <c r="D45" t="s">
        <v>80</v>
      </c>
    </row>
    <row r="46" spans="2:4" x14ac:dyDescent="0.25">
      <c r="B46">
        <v>2013</v>
      </c>
      <c r="C46" t="s">
        <v>85</v>
      </c>
      <c r="D46" t="s">
        <v>87</v>
      </c>
    </row>
    <row r="47" spans="2:4" x14ac:dyDescent="0.25">
      <c r="B47">
        <v>2014</v>
      </c>
      <c r="D47" t="s">
        <v>79</v>
      </c>
    </row>
    <row r="48" spans="2:4" x14ac:dyDescent="0.25">
      <c r="B48">
        <v>2015</v>
      </c>
    </row>
    <row r="49" spans="2:3" x14ac:dyDescent="0.25">
      <c r="B49">
        <v>2016</v>
      </c>
    </row>
    <row r="50" spans="2:3" x14ac:dyDescent="0.25">
      <c r="B50">
        <v>2017</v>
      </c>
    </row>
    <row r="51" spans="2:3" x14ac:dyDescent="0.25">
      <c r="B51">
        <v>2018</v>
      </c>
    </row>
    <row r="52" spans="2:3" x14ac:dyDescent="0.25">
      <c r="B52">
        <v>2019</v>
      </c>
    </row>
    <row r="53" spans="2:3" x14ac:dyDescent="0.25">
      <c r="B53">
        <v>2020</v>
      </c>
    </row>
    <row r="55" spans="2:3" x14ac:dyDescent="0.25">
      <c r="B55" s="66" t="s">
        <v>91</v>
      </c>
    </row>
    <row r="56" spans="2:3" x14ac:dyDescent="0.25">
      <c r="B56" s="66"/>
    </row>
    <row r="57" spans="2:3" x14ac:dyDescent="0.25">
      <c r="B57" s="66"/>
    </row>
    <row r="58" spans="2:3" x14ac:dyDescent="0.25">
      <c r="B58" s="66"/>
    </row>
    <row r="59" spans="2:3" x14ac:dyDescent="0.25">
      <c r="B59" s="1" t="s">
        <v>1</v>
      </c>
      <c r="C59">
        <v>2</v>
      </c>
    </row>
    <row r="60" spans="2:3" x14ac:dyDescent="0.25">
      <c r="B60" s="2" t="s">
        <v>2</v>
      </c>
      <c r="C60">
        <v>3</v>
      </c>
    </row>
    <row r="61" spans="2:3" x14ac:dyDescent="0.25">
      <c r="B61" s="1" t="s">
        <v>3</v>
      </c>
      <c r="C61">
        <v>4</v>
      </c>
    </row>
    <row r="62" spans="2:3" x14ac:dyDescent="0.25">
      <c r="B62" s="2" t="s">
        <v>4</v>
      </c>
      <c r="C62">
        <v>5</v>
      </c>
    </row>
    <row r="63" spans="2:3" x14ac:dyDescent="0.25">
      <c r="B63" s="1" t="s">
        <v>5</v>
      </c>
      <c r="C63">
        <v>6</v>
      </c>
    </row>
    <row r="64" spans="2:3" x14ac:dyDescent="0.25">
      <c r="B64" s="2" t="s">
        <v>6</v>
      </c>
      <c r="C64">
        <v>7</v>
      </c>
    </row>
    <row r="65" spans="2:3" x14ac:dyDescent="0.25">
      <c r="B65" s="1" t="s">
        <v>7</v>
      </c>
      <c r="C65">
        <v>8</v>
      </c>
    </row>
    <row r="66" spans="2:3" x14ac:dyDescent="0.25">
      <c r="B66" s="2" t="s">
        <v>8</v>
      </c>
      <c r="C66">
        <v>9</v>
      </c>
    </row>
    <row r="67" spans="2:3" x14ac:dyDescent="0.25">
      <c r="B67" s="1" t="s">
        <v>9</v>
      </c>
      <c r="C67">
        <v>10</v>
      </c>
    </row>
    <row r="68" spans="2:3" x14ac:dyDescent="0.25">
      <c r="B68" s="2" t="s">
        <v>10</v>
      </c>
      <c r="C68">
        <v>11</v>
      </c>
    </row>
    <row r="69" spans="2:3" x14ac:dyDescent="0.25">
      <c r="B69" s="1" t="s">
        <v>11</v>
      </c>
      <c r="C69">
        <v>12</v>
      </c>
    </row>
    <row r="70" spans="2:3" x14ac:dyDescent="0.25">
      <c r="B70" s="2" t="s">
        <v>12</v>
      </c>
      <c r="C70">
        <v>13</v>
      </c>
    </row>
    <row r="71" spans="2:3" x14ac:dyDescent="0.25">
      <c r="B71" s="1" t="s">
        <v>13</v>
      </c>
      <c r="C71">
        <v>14</v>
      </c>
    </row>
    <row r="72" spans="2:3" x14ac:dyDescent="0.25">
      <c r="B72" s="2" t="s">
        <v>14</v>
      </c>
      <c r="C72">
        <v>15</v>
      </c>
    </row>
    <row r="73" spans="2:3" x14ac:dyDescent="0.25">
      <c r="B73" s="1" t="s">
        <v>15</v>
      </c>
      <c r="C73">
        <v>16</v>
      </c>
    </row>
    <row r="74" spans="2:3" x14ac:dyDescent="0.25">
      <c r="B74" s="2" t="s">
        <v>16</v>
      </c>
      <c r="C74">
        <v>17</v>
      </c>
    </row>
    <row r="75" spans="2:3" x14ac:dyDescent="0.25">
      <c r="B75" s="1" t="s">
        <v>17</v>
      </c>
      <c r="C75">
        <v>18</v>
      </c>
    </row>
    <row r="76" spans="2:3" x14ac:dyDescent="0.25">
      <c r="B76" s="2" t="s">
        <v>18</v>
      </c>
      <c r="C76">
        <v>19</v>
      </c>
    </row>
    <row r="77" spans="2:3" x14ac:dyDescent="0.25">
      <c r="B77" s="1" t="s">
        <v>19</v>
      </c>
      <c r="C77">
        <v>20</v>
      </c>
    </row>
    <row r="78" spans="2:3" x14ac:dyDescent="0.25">
      <c r="B78" s="2" t="s">
        <v>20</v>
      </c>
      <c r="C78">
        <v>21</v>
      </c>
    </row>
    <row r="79" spans="2:3" x14ac:dyDescent="0.25">
      <c r="B79" s="1" t="s">
        <v>21</v>
      </c>
      <c r="C79">
        <v>22</v>
      </c>
    </row>
    <row r="80" spans="2:3" x14ac:dyDescent="0.25">
      <c r="B80" s="2" t="s">
        <v>22</v>
      </c>
      <c r="C80">
        <v>23</v>
      </c>
    </row>
    <row r="81" spans="2:3" x14ac:dyDescent="0.25">
      <c r="B81" s="1" t="s">
        <v>23</v>
      </c>
      <c r="C81">
        <v>24</v>
      </c>
    </row>
    <row r="82" spans="2:3" x14ac:dyDescent="0.25">
      <c r="B82" s="2" t="s">
        <v>24</v>
      </c>
      <c r="C82">
        <v>25</v>
      </c>
    </row>
    <row r="83" spans="2:3" x14ac:dyDescent="0.25">
      <c r="B83" s="1" t="s">
        <v>25</v>
      </c>
      <c r="C83">
        <v>26</v>
      </c>
    </row>
    <row r="84" spans="2:3" x14ac:dyDescent="0.25">
      <c r="B84" s="2" t="s">
        <v>26</v>
      </c>
      <c r="C84">
        <v>27</v>
      </c>
    </row>
    <row r="85" spans="2:3" x14ac:dyDescent="0.25">
      <c r="B85" s="1" t="s">
        <v>27</v>
      </c>
      <c r="C85">
        <v>28</v>
      </c>
    </row>
    <row r="86" spans="2:3" x14ac:dyDescent="0.25">
      <c r="B86" s="2" t="s">
        <v>28</v>
      </c>
      <c r="C86">
        <v>29</v>
      </c>
    </row>
    <row r="87" spans="2:3" x14ac:dyDescent="0.25">
      <c r="B87" s="1" t="s">
        <v>29</v>
      </c>
      <c r="C87">
        <v>30</v>
      </c>
    </row>
    <row r="88" spans="2:3" x14ac:dyDescent="0.25">
      <c r="B88" s="2" t="s">
        <v>30</v>
      </c>
      <c r="C88">
        <v>31</v>
      </c>
    </row>
    <row r="89" spans="2:3" x14ac:dyDescent="0.25">
      <c r="B89" s="1" t="s">
        <v>31</v>
      </c>
      <c r="C89">
        <v>32</v>
      </c>
    </row>
    <row r="90" spans="2:3" x14ac:dyDescent="0.25">
      <c r="B90" s="2" t="s">
        <v>32</v>
      </c>
      <c r="C90">
        <v>33</v>
      </c>
    </row>
    <row r="91" spans="2:3" x14ac:dyDescent="0.25">
      <c r="B91" s="1" t="s">
        <v>33</v>
      </c>
      <c r="C91">
        <v>34</v>
      </c>
    </row>
    <row r="92" spans="2:3" x14ac:dyDescent="0.25">
      <c r="B92" s="2" t="s">
        <v>34</v>
      </c>
      <c r="C92">
        <v>35</v>
      </c>
    </row>
    <row r="93" spans="2:3" x14ac:dyDescent="0.25">
      <c r="B93" s="1" t="s">
        <v>35</v>
      </c>
      <c r="C93">
        <v>36</v>
      </c>
    </row>
  </sheetData>
  <mergeCells count="12">
    <mergeCell ref="G4:H4"/>
    <mergeCell ref="I4:J4"/>
    <mergeCell ref="B55:B58"/>
    <mergeCell ref="A4:A5"/>
    <mergeCell ref="B4:B5"/>
    <mergeCell ref="C4:D4"/>
    <mergeCell ref="E4:F4"/>
    <mergeCell ref="K4:L4"/>
    <mergeCell ref="M4:N4"/>
    <mergeCell ref="O4:P4"/>
    <mergeCell ref="Q4:R4"/>
    <mergeCell ref="S4:T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JML MSKIN</vt:lpstr>
      <vt:lpstr>% MISKIN</vt:lpstr>
      <vt:lpstr>GINI</vt:lpstr>
      <vt:lpstr>TPT</vt:lpstr>
      <vt:lpstr>AK</vt:lpstr>
      <vt:lpstr>UNEM</vt:lpstr>
      <vt:lpstr>EMPLOY</vt:lpstr>
      <vt:lpstr>JML AK</vt:lpstr>
      <vt:lpstr>SOURCE</vt:lpstr>
      <vt:lpstr>DASHBOARD</vt:lpstr>
      <vt:lpstr>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Faqih Nur Huda</dc:creator>
  <cp:lastModifiedBy>Yudicia Al Kayyis</cp:lastModifiedBy>
  <cp:lastPrinted>2018-10-01T12:05:08Z</cp:lastPrinted>
  <dcterms:created xsi:type="dcterms:W3CDTF">2018-09-07T07:10:44Z</dcterms:created>
  <dcterms:modified xsi:type="dcterms:W3CDTF">2018-10-02T01:27:53Z</dcterms:modified>
</cp:coreProperties>
</file>