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F89262FD-7C24-4312-9505-B3918ABBB412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9" r:id="rId1"/>
    <sheet name="015" sheetId="2" r:id="rId2"/>
    <sheet name="055" sheetId="3" r:id="rId3"/>
    <sheet name="089" sheetId="5" r:id="rId4"/>
    <sheet name="054" sheetId="6" r:id="rId5"/>
    <sheet name="004" sheetId="7" r:id="rId6"/>
    <sheet name="106" sheetId="8" r:id="rId7"/>
    <sheet name="Source" sheetId="1" r:id="rId8"/>
  </sheets>
  <calcPr calcId="191029"/>
</workbook>
</file>

<file path=xl/calcChain.xml><?xml version="1.0" encoding="utf-8"?>
<calcChain xmlns="http://schemas.openxmlformats.org/spreadsheetml/2006/main">
  <c r="F21" i="1" l="1"/>
  <c r="C4" i="8" l="1"/>
  <c r="C6" i="8" s="1"/>
  <c r="C4" i="7"/>
  <c r="C6" i="7" s="1"/>
  <c r="C4" i="6"/>
  <c r="C6" i="6" s="1"/>
  <c r="C4" i="5"/>
  <c r="C6" i="5" s="1"/>
  <c r="C4" i="3"/>
  <c r="C4" i="2"/>
  <c r="C6" i="2" s="1"/>
  <c r="C5" i="3" l="1"/>
  <c r="C7" i="3"/>
  <c r="C6" i="3"/>
  <c r="C5" i="2"/>
  <c r="C5" i="5"/>
  <c r="C5" i="7"/>
  <c r="C7" i="2"/>
  <c r="C7" i="5"/>
  <c r="C7" i="7"/>
  <c r="C5" i="6"/>
  <c r="C5" i="8"/>
  <c r="C7" i="6"/>
  <c r="C7" i="8"/>
  <c r="E58" i="1"/>
  <c r="E57" i="1"/>
  <c r="E56" i="1"/>
  <c r="D48" i="1"/>
  <c r="D47" i="1"/>
  <c r="D46" i="1"/>
  <c r="G39" i="1"/>
  <c r="G38" i="1"/>
  <c r="G37" i="1"/>
  <c r="D30" i="1"/>
  <c r="D29" i="1"/>
  <c r="D28" i="1"/>
  <c r="F20" i="1"/>
  <c r="F19" i="1"/>
  <c r="Q11" i="1" l="1"/>
  <c r="Q12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Deasy</author>
  </authors>
  <commentList>
    <comment ref="F3" authorId="0" shapeId="0" xr:uid="{4AFE8B96-56E8-4B65-BABB-9E5ACD13E558}">
      <text>
        <r>
          <rPr>
            <b/>
            <sz val="9"/>
            <color indexed="81"/>
            <rFont val="Tahoma"/>
            <charset val="1"/>
          </rPr>
          <t>Klik di sini untuk pilih program kementerian/lembaga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<sst xmlns="http://schemas.openxmlformats.org/spreadsheetml/2006/main" count="157" uniqueCount="94">
  <si>
    <t>MITRA KERJA KOMISI XI DPR RI</t>
  </si>
  <si>
    <t>015 - Kementerian Keuangan</t>
  </si>
  <si>
    <t>Program</t>
  </si>
  <si>
    <t>015.01.01</t>
  </si>
  <si>
    <t>Pelayanan Umum</t>
  </si>
  <si>
    <t>015.02.03</t>
  </si>
  <si>
    <t>015.03.07</t>
  </si>
  <si>
    <t>015.04.12</t>
  </si>
  <si>
    <t>015.05.13</t>
  </si>
  <si>
    <t>015.06.08</t>
  </si>
  <si>
    <t>015.07.14</t>
  </si>
  <si>
    <t>015.08.09</t>
  </si>
  <si>
    <t>015.09.10</t>
  </si>
  <si>
    <t>015.11.04</t>
  </si>
  <si>
    <t>015.12.11</t>
  </si>
  <si>
    <t>Pendidikan</t>
  </si>
  <si>
    <t>Ekonomi</t>
  </si>
  <si>
    <t>015.13.15</t>
  </si>
  <si>
    <t>055 - Badan Perencanaan Pembangunan Nasional (Bappenas)</t>
  </si>
  <si>
    <t>055.01.01</t>
  </si>
  <si>
    <t>055.01.02</t>
  </si>
  <si>
    <t>055.01.03</t>
  </si>
  <si>
    <t>055.01.06</t>
  </si>
  <si>
    <t>089 - Badan Pengawasan Keuangan dan Pembangunan (BPKP)</t>
  </si>
  <si>
    <t>089.01.01</t>
  </si>
  <si>
    <t>089.01.06</t>
  </si>
  <si>
    <t>054 - Badan Pusat Statistik (BPS)</t>
  </si>
  <si>
    <t>054.01.01</t>
  </si>
  <si>
    <t>054.01.02</t>
  </si>
  <si>
    <t>054.01.03</t>
  </si>
  <si>
    <t>054.01.06</t>
  </si>
  <si>
    <t>004 - Badan Pemeriksa Keuangan</t>
  </si>
  <si>
    <t>004.01.01</t>
  </si>
  <si>
    <t>004.01.08</t>
  </si>
  <si>
    <t>106 - Lembaga Kebijakan Pengadaan Barang/jasa Pemerintah (LKPP)</t>
  </si>
  <si>
    <t>106.01.01</t>
  </si>
  <si>
    <t>106.01.02</t>
  </si>
  <si>
    <t>106.01.06</t>
  </si>
  <si>
    <t>Tahun</t>
  </si>
  <si>
    <t>Total</t>
  </si>
  <si>
    <t>-</t>
  </si>
  <si>
    <t>Dukungan Manajemen dan Pelaksanaan Tugas Teknis Lainnya Kementerian Keuangan</t>
  </si>
  <si>
    <t>Pengawasan dan Peningkatan Akuntabilitas Aparatur Kementerian Keuangan</t>
  </si>
  <si>
    <t>Pengelolaan Anggaran Negara</t>
  </si>
  <si>
    <t>Peningkatan dan Pengamanan Penerimaan Pajak</t>
  </si>
  <si>
    <t>Pengawasan, Pelayanan, dan Penerimaan di Bidang Kepabeanan dan Cukai</t>
  </si>
  <si>
    <t>Peningkatan Kualitas Hubungan Keuangan Pusat dan Daerah</t>
  </si>
  <si>
    <t>Pengelolaan Pembiayaan dan Risiko</t>
  </si>
  <si>
    <t>Pengelolaan Perbendaharaan Negara</t>
  </si>
  <si>
    <t>Pengelolaan Kekayaan Negara, Penyelesaian Pengurusan Piutang Negara dan Pelayanan Lelang</t>
  </si>
  <si>
    <t>Pendidikan, Pelatihan dan Sertifikasi Kompetensi di Bidang Keuangan Negara</t>
  </si>
  <si>
    <t>Perumusan Kebijakan Fiskal dan Sektor Keuangan</t>
  </si>
  <si>
    <t>Pelayanan Perijinan Ekspor dan Impor melalui Portal INSW</t>
  </si>
  <si>
    <t>Dukungan Manajemen dan Pelaksanaan Tugas Teknis Lainnya Bappenas</t>
  </si>
  <si>
    <t>Peningkatan Sarana dan Prasarana Aparatur Bappenas</t>
  </si>
  <si>
    <t>Pengawasan dan Peningkatan Akuntabilitas Aparatur Bappenas</t>
  </si>
  <si>
    <t>Perencanaan Pembangunan Nasional</t>
  </si>
  <si>
    <t>Dukungan Manajemen dan Pelaksanaan Tugas Teknis Lainnya BPKP</t>
  </si>
  <si>
    <t>Pengawasan Intern Akuntabilitas Keuangan Negara dan Pembangunan Nasional Serta Pembinaan Penyelenggaraan Sistem Pengendalian Intern Pemerintah</t>
  </si>
  <si>
    <t>Dukungan Manajemen dan Pelaksanaan Tugas Teknis Lainnya BPS</t>
  </si>
  <si>
    <t>Peningkatan Sarana dan Prasarana Aparatur BPS</t>
  </si>
  <si>
    <t>Pengawasan dan Peningkatan Akuntabilitas Aparatur BPS</t>
  </si>
  <si>
    <t>Penyediaan dan Pelayanan Informasi Statistik</t>
  </si>
  <si>
    <t>Dukungan Manajemen dan Pelaksanaan Tugas Teknis Lainnya LKPP</t>
  </si>
  <si>
    <t>Peningkatan Sarana dan Prasarana Aparatur LKPP</t>
  </si>
  <si>
    <t>Pengembangan Sistem Pengadaan Barang/Jasa Pemerintah</t>
  </si>
  <si>
    <t>ANGGARAN KEMENTERIAN KEUANGAN RI TAHUN ANGGARAN 2018-2020 (dalam ribu rupiah)</t>
  </si>
  <si>
    <t>ANGGARAN BADAN PERENCANAAN PEMBANGUNAN NASIONAL TAHUN ANGGARAN 2018-2020 (dalam ribu rupiah)</t>
  </si>
  <si>
    <t>ANGGARAN BADAN PENGAWAS KEUANGAN DAN PEMBANGUNAN TAHUN ANGGARAN 2018-2020 (dalam ribu rupiah)</t>
  </si>
  <si>
    <t>ANGGARAN BADAN PUSAT STATISTIK TAHUN ANGGARAN 2018-2020 (dalam ribu rupiah)</t>
  </si>
  <si>
    <t>ANGGARAN BADAN PEMERIKSA KEUANGAN TAHUN ANGGARAN 2018-2020 (dalam ribu rupiah)</t>
  </si>
  <si>
    <t>Dukungan Manajemen dan Pelaksanaan Tugas Teknis Lainnya BPK</t>
  </si>
  <si>
    <t>Pemeriksaan Keuangan Negara</t>
  </si>
  <si>
    <t>ANGGARAN LEMBAGA KEBIJAKAN PENGADAAN BARANG/JASA PEMERINTAH TAHUN ANGGARAN 2018-2020 (dalam ribu rupiah)</t>
  </si>
  <si>
    <t>RENCANA KERJA ANGGARAN KEMENTERIAN/LEMBAGA TAHUN ANGGARAN 2018-2020</t>
  </si>
  <si>
    <t>Anggaran kementerian/lembaga disusun menurut fungsi dan kode program dalam ribu rupiah. Anggaran ini mengacu pada:</t>
  </si>
  <si>
    <t>Tahun Anggaran 2018</t>
  </si>
  <si>
    <t>:</t>
  </si>
  <si>
    <t>Tahun Anggaran 2019</t>
  </si>
  <si>
    <t>Tahun Anggaran 2020</t>
  </si>
  <si>
    <t>dengan kode mitra kerja sebagai berikut:</t>
  </si>
  <si>
    <t>Dukungan Manajemen dan Pelaksanaan Tugas Teknis Lainnya  BPS</t>
  </si>
  <si>
    <t>Pendidikan, Pelatihan, dan Sertifikasi Kompetensi di Bidang Keuangan Negara</t>
  </si>
  <si>
    <t>Catatan:</t>
  </si>
  <si>
    <t>Data anggaran menurut kode dan fungsi program dapat diakses pada menu 'Source'.</t>
  </si>
  <si>
    <t>RENCANA KERJA DAN ANGGARAN KEMENTERIAN/LEMBAGA TAHUN ANGGARAN 2018-2020</t>
  </si>
  <si>
    <t>Komisi XI DPR RI mempunyai ruang lingkup tugas di bidang:</t>
  </si>
  <si>
    <t>1. Keuangan</t>
  </si>
  <si>
    <t>2. Perencanaan Pembangunan Nasional</t>
  </si>
  <si>
    <t>3. Perbankan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</si>
  <si>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</si>
  <si>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</si>
  <si>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</si>
  <si>
    <t>(dalam ribuan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</si>
</sst>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name val="Century"/>
      <family val="1"/>
    </font>
    <font>
      <sz val="11"/>
      <color theme="1"/>
      <name val="Arial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8">
    <xf numFmtId="0" fontId="0" fillId="0" borderId="0" xfId="0"/>
    <xf numFmtId="0" fontId="5" fillId="4" borderId="7" xfId="0" applyFont="1" applyFill="1" applyBorder="1" applyAlignment="1">
      <alignment horizontal="center" vertical="center"/>
    </xf>
    <xf numFmtId="41" fontId="7" fillId="4" borderId="8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right" vertical="center"/>
    </xf>
    <xf numFmtId="41" fontId="7" fillId="4" borderId="11" xfId="0" applyNumberFormat="1" applyFont="1" applyFill="1" applyBorder="1"/>
    <xf numFmtId="3" fontId="3" fillId="4" borderId="1" xfId="0" applyNumberFormat="1" applyFont="1" applyFill="1" applyBorder="1"/>
    <xf numFmtId="3" fontId="7" fillId="4" borderId="8" xfId="0" applyNumberFormat="1" applyFont="1" applyFill="1" applyBorder="1"/>
    <xf numFmtId="3" fontId="7" fillId="4" borderId="11" xfId="0" applyNumberFormat="1" applyFont="1" applyFill="1" applyBorder="1"/>
    <xf numFmtId="0" fontId="0" fillId="4" borderId="0" xfId="0" applyFill="1"/>
    <xf numFmtId="0" fontId="4" fillId="4" borderId="0" xfId="0" applyFont="1" applyFill="1"/>
    <xf numFmtId="0" fontId="4" fillId="4" borderId="0" xfId="0" applyFont="1" applyFill="1" applyAlignment="1">
      <alignment vertical="center"/>
    </xf>
    <xf numFmtId="3" fontId="3" fillId="4" borderId="1" xfId="0" quotePrefix="1" applyNumberFormat="1" applyFont="1" applyFill="1" applyBorder="1" applyAlignment="1">
      <alignment horizontal="right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3" fillId="4" borderId="10" xfId="0" quotePrefix="1" applyFont="1" applyFill="1" applyBorder="1" applyAlignment="1">
      <alignment horizontal="right" vertical="center"/>
    </xf>
    <xf numFmtId="0" fontId="7" fillId="4" borderId="10" xfId="0" quotePrefix="1" applyFont="1" applyFill="1" applyBorder="1" applyAlignment="1">
      <alignment horizontal="right" vertical="center"/>
    </xf>
    <xf numFmtId="0" fontId="9" fillId="4" borderId="0" xfId="0" applyFont="1" applyFill="1"/>
    <xf numFmtId="0" fontId="10" fillId="4" borderId="0" xfId="0" applyFont="1" applyFill="1" applyAlignment="1">
      <alignment horizontal="center" vertical="center" wrapText="1"/>
    </xf>
    <xf numFmtId="41" fontId="0" fillId="4" borderId="8" xfId="1" applyFont="1" applyFill="1" applyBorder="1"/>
    <xf numFmtId="41" fontId="0" fillId="4" borderId="11" xfId="1" applyFont="1" applyFill="1" applyBorder="1"/>
    <xf numFmtId="0" fontId="12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4" borderId="0" xfId="0" applyFont="1" applyFill="1" applyBorder="1"/>
    <xf numFmtId="0" fontId="15" fillId="2" borderId="0" xfId="0" applyFont="1" applyFill="1" applyBorder="1"/>
    <xf numFmtId="0" fontId="17" fillId="2" borderId="0" xfId="0" applyFont="1" applyFill="1" applyBorder="1"/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0" fontId="15" fillId="2" borderId="17" xfId="0" applyFont="1" applyFill="1" applyBorder="1"/>
    <xf numFmtId="0" fontId="15" fillId="2" borderId="18" xfId="0" applyFont="1" applyFill="1" applyBorder="1"/>
    <xf numFmtId="0" fontId="15" fillId="2" borderId="19" xfId="0" applyFont="1" applyFill="1" applyBorder="1"/>
    <xf numFmtId="0" fontId="15" fillId="2" borderId="20" xfId="0" applyFont="1" applyFill="1" applyBorder="1"/>
    <xf numFmtId="0" fontId="15" fillId="2" borderId="21" xfId="0" applyFont="1" applyFill="1" applyBorder="1"/>
    <xf numFmtId="0" fontId="15" fillId="2" borderId="22" xfId="0" applyFont="1" applyFill="1" applyBorder="1"/>
    <xf numFmtId="0" fontId="15" fillId="2" borderId="23" xfId="0" applyFont="1" applyFill="1" applyBorder="1"/>
    <xf numFmtId="0" fontId="15" fillId="2" borderId="24" xfId="0" applyFont="1" applyFill="1" applyBorder="1"/>
    <xf numFmtId="0" fontId="16" fillId="2" borderId="0" xfId="0" applyFont="1" applyFill="1" applyBorder="1" applyAlignment="1"/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8" fillId="2" borderId="20" xfId="0" applyFont="1" applyFill="1" applyBorder="1"/>
    <xf numFmtId="0" fontId="0" fillId="2" borderId="0" xfId="0" applyFill="1" applyBorder="1"/>
    <xf numFmtId="0" fontId="0" fillId="2" borderId="21" xfId="0" applyFill="1" applyBorder="1"/>
    <xf numFmtId="0" fontId="15" fillId="2" borderId="0" xfId="0" applyFont="1" applyFill="1" applyBorder="1" applyAlignment="1">
      <alignment vertical="center"/>
    </xf>
    <xf numFmtId="41" fontId="0" fillId="4" borderId="11" xfId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right" vertical="center"/>
    </xf>
    <xf numFmtId="3" fontId="7" fillId="4" borderId="0" xfId="0" applyNumberFormat="1" applyFont="1" applyFill="1" applyBorder="1"/>
    <xf numFmtId="3" fontId="0" fillId="4" borderId="0" xfId="0" applyNumberFormat="1" applyFill="1"/>
    <xf numFmtId="0" fontId="6" fillId="4" borderId="0" xfId="0" quotePrefix="1" applyFont="1" applyFill="1" applyBorder="1" applyAlignment="1">
      <alignment horizontal="right" vertical="center"/>
    </xf>
    <xf numFmtId="3" fontId="0" fillId="4" borderId="1" xfId="1" applyNumberFormat="1" applyFont="1" applyFill="1" applyBorder="1" applyAlignment="1">
      <alignment vertical="center"/>
    </xf>
    <xf numFmtId="3" fontId="0" fillId="4" borderId="1" xfId="1" quotePrefix="1" applyNumberFormat="1" applyFont="1" applyFill="1" applyBorder="1" applyAlignment="1">
      <alignment horizontal="right" vertical="center"/>
    </xf>
    <xf numFmtId="3" fontId="0" fillId="4" borderId="1" xfId="1" applyNumberFormat="1" applyFont="1" applyFill="1" applyBorder="1" applyAlignment="1">
      <alignment horizontal="right" vertical="center"/>
    </xf>
    <xf numFmtId="3" fontId="0" fillId="4" borderId="1" xfId="1" applyNumberFormat="1" applyFont="1" applyFill="1" applyBorder="1" applyAlignment="1">
      <alignment horizontal="right"/>
    </xf>
    <xf numFmtId="3" fontId="0" fillId="4" borderId="1" xfId="1" applyNumberFormat="1" applyFont="1" applyFill="1" applyBorder="1"/>
    <xf numFmtId="0" fontId="13" fillId="3" borderId="1" xfId="0" applyFont="1" applyFill="1" applyBorder="1" applyAlignment="1">
      <alignment horizontal="center" vertical="center"/>
    </xf>
    <xf numFmtId="0" fontId="15" fillId="2" borderId="0" xfId="0" applyFont="1" applyFill="1"/>
    <xf numFmtId="3" fontId="3" fillId="4" borderId="10" xfId="0" quotePrefix="1" applyNumberFormat="1" applyFont="1" applyFill="1" applyBorder="1" applyAlignment="1">
      <alignment horizontal="right"/>
    </xf>
    <xf numFmtId="41" fontId="0" fillId="4" borderId="8" xfId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top"/>
    </xf>
    <xf numFmtId="0" fontId="8" fillId="3" borderId="16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500000000000000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0B-4C2E-A347-0085BDB08957}"/>
                </c:ext>
              </c:extLst>
            </c:dLbl>
            <c:dLbl>
              <c:idx val="1"/>
              <c:layout>
                <c:manualLayout>
                  <c:x val="8.3333333333333835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B-4C2E-A347-0085BDB08957}"/>
                </c:ext>
              </c:extLst>
            </c:dLbl>
            <c:dLbl>
              <c:idx val="2"/>
              <c:layout>
                <c:manualLayout>
                  <c:x val="0"/>
                  <c:y val="-2.3148148148148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B-4C2E-A347-0085BDB089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'015'!$C$5:$C$7</c:f>
              <c:numCache>
                <c:formatCode>_(* #,##0_);_(* \(#,##0\);_(* "-"_);_(@_)</c:formatCode>
                <c:ptCount val="3"/>
                <c:pt idx="0">
                  <c:v>18080004241</c:v>
                </c:pt>
                <c:pt idx="1">
                  <c:v>18204748252</c:v>
                </c:pt>
                <c:pt idx="2">
                  <c:v>17521016843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0B-4C2E-A347-0085BDB089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221632"/>
        <c:axId val="51224576"/>
        <c:axId val="0"/>
      </c:bar3DChart>
      <c:catAx>
        <c:axId val="512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224576"/>
        <c:crosses val="autoZero"/>
        <c:auto val="1"/>
        <c:lblAlgn val="ctr"/>
        <c:lblOffset val="100"/>
        <c:noMultiLvlLbl val="0"/>
      </c:catAx>
      <c:valAx>
        <c:axId val="51224576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1221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55555555555555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5-4A23-A94A-BA4591A1A0DD}"/>
                </c:ext>
              </c:extLst>
            </c:dLbl>
            <c:dLbl>
              <c:idx val="1"/>
              <c:layout>
                <c:manualLayout>
                  <c:x val="1.388888888888894E-2"/>
                  <c:y val="-3.703703703703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5-4A23-A94A-BA4591A1A0DD}"/>
                </c:ext>
              </c:extLst>
            </c:dLbl>
            <c:dLbl>
              <c:idx val="2"/>
              <c:layout>
                <c:manualLayout>
                  <c:x val="1.6666666666666666E-2"/>
                  <c:y val="-4.1666666666666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5-4A23-A94A-BA4591A1A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'055'!$C$5:$C$7</c:f>
              <c:numCache>
                <c:formatCode>_(* #,##0_);_(* \(#,##0\);_(* "-"_);_(@_)</c:formatCode>
                <c:ptCount val="3"/>
                <c:pt idx="0">
                  <c:v>520000000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5-4A23-A94A-BA4591A1A0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235840"/>
        <c:axId val="51292032"/>
        <c:axId val="0"/>
      </c:bar3DChart>
      <c:catAx>
        <c:axId val="5123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292032"/>
        <c:crosses val="autoZero"/>
        <c:auto val="1"/>
        <c:lblAlgn val="ctr"/>
        <c:lblOffset val="100"/>
        <c:noMultiLvlLbl val="0"/>
      </c:catAx>
      <c:valAx>
        <c:axId val="51292032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1235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88888888888888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B-491F-9FF3-335F96926931}"/>
                </c:ext>
              </c:extLst>
            </c:dLbl>
            <c:dLbl>
              <c:idx val="1"/>
              <c:layout>
                <c:manualLayout>
                  <c:x val="1.6666666666666666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B-491F-9FF3-335F96926931}"/>
                </c:ext>
              </c:extLst>
            </c:dLbl>
            <c:dLbl>
              <c:idx val="2"/>
              <c:layout>
                <c:manualLayout>
                  <c:x val="8.3333333333333332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B-491F-9FF3-335F969269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'089'!$C$5:$C$7</c:f>
              <c:numCache>
                <c:formatCode>_(* #,##0_);_(* \(#,##0\);_(* "-"_);_(@_)</c:formatCode>
                <c:ptCount val="3"/>
                <c:pt idx="0">
                  <c:v>318541373</c:v>
                </c:pt>
                <c:pt idx="1">
                  <c:v>290363143</c:v>
                </c:pt>
                <c:pt idx="2">
                  <c:v>148083611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1B-491F-9FF3-335F96926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298880"/>
        <c:axId val="52301824"/>
        <c:axId val="0"/>
      </c:bar3DChart>
      <c:catAx>
        <c:axId val="5229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301824"/>
        <c:crosses val="autoZero"/>
        <c:auto val="1"/>
        <c:lblAlgn val="ctr"/>
        <c:lblOffset val="100"/>
        <c:noMultiLvlLbl val="0"/>
      </c:catAx>
      <c:valAx>
        <c:axId val="52301824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2298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777777777777779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AF-4EB7-BFF8-2E4920A55357}"/>
                </c:ext>
              </c:extLst>
            </c:dLbl>
            <c:dLbl>
              <c:idx val="1"/>
              <c:layout>
                <c:manualLayout>
                  <c:x val="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AF-4EB7-BFF8-2E4920A55357}"/>
                </c:ext>
              </c:extLst>
            </c:dLbl>
            <c:dLbl>
              <c:idx val="2"/>
              <c:layout>
                <c:manualLayout>
                  <c:x val="8.3333333333333332E-3"/>
                  <c:y val="-2.3148148148148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F-4EB7-BFF8-2E4920A553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'054'!$C$5:$C$7</c:f>
              <c:numCache>
                <c:formatCode>_(* #,##0_);_(* \(#,##0\);_(* "-"_);_(@_)</c:formatCode>
                <c:ptCount val="3"/>
                <c:pt idx="0">
                  <c:v>70212342</c:v>
                </c:pt>
                <c:pt idx="1">
                  <c:v>71234429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AF-4EB7-BFF8-2E4920A553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075520"/>
        <c:axId val="52078464"/>
        <c:axId val="0"/>
      </c:bar3DChart>
      <c:catAx>
        <c:axId val="520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78464"/>
        <c:crosses val="autoZero"/>
        <c:auto val="1"/>
        <c:lblAlgn val="ctr"/>
        <c:lblOffset val="100"/>
        <c:noMultiLvlLbl val="0"/>
      </c:catAx>
      <c:valAx>
        <c:axId val="52078464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2075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5000000000000001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5-4757-8513-87A9130F5BEE}"/>
                </c:ext>
              </c:extLst>
            </c:dLbl>
            <c:dLbl>
              <c:idx val="1"/>
              <c:layout>
                <c:manualLayout>
                  <c:x val="1.3888888888888888E-2"/>
                  <c:y val="-2.3148148148148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5-4757-8513-87A9130F5BEE}"/>
                </c:ext>
              </c:extLst>
            </c:dLbl>
            <c:dLbl>
              <c:idx val="2"/>
              <c:layout>
                <c:manualLayout>
                  <c:x val="2.7777777777777776E-2"/>
                  <c:y val="-3.703703703703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5-4757-8513-87A9130F5B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'004'!$C$5:$C$7</c:f>
              <c:numCache>
                <c:formatCode>_(* #,##0_);_(* \(#,##0\);_(* "-"_);_(@_)</c:formatCode>
                <c:ptCount val="3"/>
                <c:pt idx="0">
                  <c:v>798584868</c:v>
                </c:pt>
                <c:pt idx="1">
                  <c:v>765607341</c:v>
                </c:pt>
                <c:pt idx="2">
                  <c:v>651305470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F5-4757-8513-87A9130F5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097792"/>
        <c:axId val="52100480"/>
        <c:axId val="0"/>
      </c:bar3DChart>
      <c:catAx>
        <c:axId val="520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100480"/>
        <c:crosses val="autoZero"/>
        <c:auto val="1"/>
        <c:lblAlgn val="ctr"/>
        <c:lblOffset val="100"/>
        <c:noMultiLvlLbl val="0"/>
      </c:catAx>
      <c:valAx>
        <c:axId val="52100480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209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12-427F-A916-47E28C2AB297}"/>
                </c:ext>
              </c:extLst>
            </c:dLbl>
            <c:dLbl>
              <c:idx val="1"/>
              <c:layout>
                <c:manualLayout>
                  <c:x val="1.666666666666671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2-427F-A916-47E28C2AB297}"/>
                </c:ext>
              </c:extLst>
            </c:dLbl>
            <c:dLbl>
              <c:idx val="2"/>
              <c:layout>
                <c:manualLayout>
                  <c:x val="1.6666666666666666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2-427F-A916-47E28C2AB2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'106'!$C$5:$C$7</c:f>
              <c:numCache>
                <c:formatCode>_(* #,##0_);_(* \(#,##0\);_(* "-"_);_(@_)</c:formatCode>
                <c:ptCount val="3"/>
                <c:pt idx="0">
                  <c:v>138219518</c:v>
                </c:pt>
                <c:pt idx="1">
                  <c:v>135238659</c:v>
                </c:pt>
                <c:pt idx="2">
                  <c:v>52012062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12-427F-A916-47E28C2AB2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175616"/>
        <c:axId val="52178304"/>
        <c:axId val="0"/>
      </c:bar3DChart>
      <c:catAx>
        <c:axId val="521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178304"/>
        <c:crosses val="autoZero"/>
        <c:auto val="1"/>
        <c:lblAlgn val="ctr"/>
        <c:lblOffset val="100"/>
        <c:noMultiLvlLbl val="0"/>
      </c:catAx>
      <c:valAx>
        <c:axId val="52178304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52175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71437</xdr:rowOff>
    </xdr:from>
    <xdr:to>
      <xdr:col>7</xdr:col>
      <xdr:colOff>142875</xdr:colOff>
      <xdr:row>15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71437</xdr:rowOff>
    </xdr:from>
    <xdr:to>
      <xdr:col>6</xdr:col>
      <xdr:colOff>495300</xdr:colOff>
      <xdr:row>16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</xdr:row>
      <xdr:rowOff>147637</xdr:rowOff>
    </xdr:from>
    <xdr:to>
      <xdr:col>6</xdr:col>
      <xdr:colOff>400050</xdr:colOff>
      <xdr:row>15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195262</xdr:rowOff>
    </xdr:from>
    <xdr:to>
      <xdr:col>7</xdr:col>
      <xdr:colOff>219075</xdr:colOff>
      <xdr:row>16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42862</xdr:rowOff>
    </xdr:from>
    <xdr:to>
      <xdr:col>6</xdr:col>
      <xdr:colOff>19050</xdr:colOff>
      <xdr:row>15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3</xdr:row>
      <xdr:rowOff>119062</xdr:rowOff>
    </xdr:from>
    <xdr:to>
      <xdr:col>7</xdr:col>
      <xdr:colOff>476250</xdr:colOff>
      <xdr:row>15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9"/>
  <sheetViews>
    <sheetView tabSelected="1" zoomScale="60" zoomScaleNormal="60" workbookViewId="0">
      <selection activeCell="W19" sqref="W19"/>
    </sheetView>
  </sheetViews>
  <sheetFormatPr defaultColWidth="9.1796875" defaultRowHeight="14" x14ac:dyDescent="0.3"/>
  <cols>
    <col min="1" max="1" width="9.1796875" style="33"/>
    <col min="2" max="2" width="3.81640625" style="33" customWidth="1"/>
    <col min="3" max="3" width="22.1796875" style="33" customWidth="1"/>
    <col min="4" max="4" width="1.453125" style="33" customWidth="1"/>
    <col min="5" max="5" width="1.54296875" style="33" customWidth="1"/>
    <col min="6" max="16384" width="9.1796875" style="33"/>
  </cols>
  <sheetData>
    <row r="2" spans="2:20" ht="14.5" thickBot="1" x14ac:dyDescent="0.35"/>
    <row r="3" spans="2:20" ht="14.5" thickTop="1" x14ac:dyDescent="0.3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</row>
    <row r="4" spans="2:20" x14ac:dyDescent="0.3">
      <c r="B4" s="4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3"/>
    </row>
    <row r="5" spans="2:20" ht="21" customHeight="1" x14ac:dyDescent="0.4">
      <c r="B5" s="42"/>
      <c r="C5" s="47" t="s">
        <v>85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4"/>
      <c r="T5" s="43"/>
    </row>
    <row r="6" spans="2:20" ht="21" customHeight="1" x14ac:dyDescent="0.3">
      <c r="B6" s="42"/>
      <c r="C6" s="70" t="s">
        <v>0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34"/>
      <c r="T6" s="43"/>
    </row>
    <row r="7" spans="2:20" ht="21" customHeight="1" x14ac:dyDescent="0.3">
      <c r="B7" s="4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34"/>
      <c r="T7" s="43"/>
    </row>
    <row r="8" spans="2:20" s="11" customFormat="1" ht="15" customHeight="1" x14ac:dyDescent="0.35">
      <c r="B8" s="51"/>
      <c r="C8" s="36" t="s">
        <v>86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2"/>
      <c r="T8" s="53"/>
    </row>
    <row r="9" spans="2:20" s="11" customFormat="1" ht="14.25" customHeight="1" x14ac:dyDescent="0.35">
      <c r="B9" s="51"/>
      <c r="C9" s="36" t="s">
        <v>87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2"/>
      <c r="T9" s="53"/>
    </row>
    <row r="10" spans="2:20" s="11" customFormat="1" ht="14.25" customHeight="1" x14ac:dyDescent="0.35">
      <c r="B10" s="51"/>
      <c r="C10" s="36" t="s">
        <v>88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2"/>
      <c r="T10" s="53"/>
    </row>
    <row r="11" spans="2:20" s="11" customFormat="1" ht="14.5" x14ac:dyDescent="0.35">
      <c r="B11" s="51"/>
      <c r="C11" s="54" t="s">
        <v>89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52"/>
      <c r="T11" s="53"/>
    </row>
    <row r="12" spans="2:20" x14ac:dyDescent="0.3">
      <c r="B12" s="42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43"/>
    </row>
    <row r="13" spans="2:20" x14ac:dyDescent="0.3">
      <c r="B13" s="42"/>
      <c r="C13" s="34" t="s">
        <v>75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43"/>
    </row>
    <row r="14" spans="2:20" x14ac:dyDescent="0.3">
      <c r="B14" s="42"/>
      <c r="C14" s="34" t="s">
        <v>76</v>
      </c>
      <c r="D14" s="34" t="s">
        <v>77</v>
      </c>
      <c r="E14" s="34"/>
      <c r="F14" s="34" t="s">
        <v>90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43"/>
    </row>
    <row r="15" spans="2:20" x14ac:dyDescent="0.3">
      <c r="B15" s="42"/>
      <c r="C15" s="34" t="s">
        <v>78</v>
      </c>
      <c r="D15" s="34" t="s">
        <v>77</v>
      </c>
      <c r="E15" s="34"/>
      <c r="F15" s="34" t="s">
        <v>91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43"/>
    </row>
    <row r="16" spans="2:20" x14ac:dyDescent="0.3">
      <c r="B16" s="42"/>
      <c r="C16" s="34" t="s">
        <v>79</v>
      </c>
      <c r="D16" s="34" t="s">
        <v>77</v>
      </c>
      <c r="E16" s="34"/>
      <c r="F16" s="67" t="s">
        <v>92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43"/>
    </row>
    <row r="17" spans="2:20" x14ac:dyDescent="0.3">
      <c r="B17" s="42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43"/>
    </row>
    <row r="18" spans="2:20" x14ac:dyDescent="0.3">
      <c r="B18" s="42"/>
      <c r="C18" s="34" t="s">
        <v>80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43"/>
    </row>
    <row r="19" spans="2:20" x14ac:dyDescent="0.3">
      <c r="B19" s="42"/>
      <c r="C19" s="35" t="s"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43"/>
    </row>
    <row r="20" spans="2:20" x14ac:dyDescent="0.3">
      <c r="B20" s="42"/>
      <c r="C20" s="36" t="s"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43"/>
    </row>
    <row r="21" spans="2:20" x14ac:dyDescent="0.3">
      <c r="B21" s="42"/>
      <c r="C21" s="37" t="s">
        <v>23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43"/>
    </row>
    <row r="22" spans="2:20" x14ac:dyDescent="0.3">
      <c r="B22" s="42"/>
      <c r="C22" s="38" t="s">
        <v>26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43"/>
    </row>
    <row r="23" spans="2:20" x14ac:dyDescent="0.3">
      <c r="B23" s="42"/>
      <c r="C23" s="38" t="s">
        <v>31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43"/>
    </row>
    <row r="24" spans="2:20" x14ac:dyDescent="0.3">
      <c r="B24" s="42"/>
      <c r="C24" s="38" t="s">
        <v>34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43"/>
    </row>
    <row r="25" spans="2:20" x14ac:dyDescent="0.3">
      <c r="B25" s="42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43"/>
    </row>
    <row r="26" spans="2:20" x14ac:dyDescent="0.3">
      <c r="B26" s="42"/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43"/>
    </row>
    <row r="27" spans="2:20" x14ac:dyDescent="0.3">
      <c r="B27" s="42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43"/>
    </row>
    <row r="28" spans="2:20" x14ac:dyDescent="0.3">
      <c r="B28" s="42"/>
      <c r="C28" s="3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43"/>
    </row>
    <row r="29" spans="2:20" x14ac:dyDescent="0.3">
      <c r="B29" s="42"/>
      <c r="C29" s="3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43"/>
    </row>
    <row r="30" spans="2:20" x14ac:dyDescent="0.3">
      <c r="B30" s="42"/>
      <c r="C30" s="35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43"/>
    </row>
    <row r="31" spans="2:20" x14ac:dyDescent="0.3">
      <c r="B31" s="42"/>
      <c r="C31" s="35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43"/>
    </row>
    <row r="32" spans="2:20" x14ac:dyDescent="0.3">
      <c r="B32" s="42"/>
      <c r="C32" s="35" t="s">
        <v>83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43"/>
    </row>
    <row r="33" spans="2:20" x14ac:dyDescent="0.3">
      <c r="B33" s="42"/>
      <c r="C33" s="35" t="s">
        <v>84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43"/>
    </row>
    <row r="34" spans="2:20" x14ac:dyDescent="0.3">
      <c r="B34" s="42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43"/>
    </row>
    <row r="35" spans="2:20" x14ac:dyDescent="0.3">
      <c r="B35" s="42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43"/>
    </row>
    <row r="36" spans="2:20" x14ac:dyDescent="0.3">
      <c r="B36" s="4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43"/>
    </row>
    <row r="37" spans="2:20" x14ac:dyDescent="0.3">
      <c r="B37" s="42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43"/>
    </row>
    <row r="38" spans="2:20" ht="14.5" thickBot="1" x14ac:dyDescent="0.35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</row>
    <row r="39" spans="2:20" ht="14.5" thickTop="1" x14ac:dyDescent="0.3"/>
  </sheetData>
  <mergeCells count="1">
    <mergeCell ref="C6:R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"/>
  <sheetViews>
    <sheetView workbookViewId="0">
      <selection activeCell="I5" sqref="I5"/>
    </sheetView>
  </sheetViews>
  <sheetFormatPr defaultColWidth="8.7265625" defaultRowHeight="14.5" x14ac:dyDescent="0.35"/>
  <cols>
    <col min="1" max="2" width="8.7265625" style="11"/>
    <col min="3" max="3" width="41.54296875" style="11" customWidth="1"/>
    <col min="4" max="4" width="5.54296875" style="11" customWidth="1"/>
    <col min="5" max="5" width="8.7265625" style="11"/>
    <col min="6" max="6" width="58.26953125" style="11" customWidth="1"/>
    <col min="7" max="16384" width="8.7265625" style="11"/>
  </cols>
  <sheetData>
    <row r="1" spans="2:6" ht="21" x14ac:dyDescent="0.5">
      <c r="C1" s="19" t="s">
        <v>66</v>
      </c>
    </row>
    <row r="2" spans="2:6" ht="15" thickBot="1" x14ac:dyDescent="0.4"/>
    <row r="3" spans="2:6" ht="34.5" customHeight="1" x14ac:dyDescent="0.35">
      <c r="B3" s="71" t="s">
        <v>38</v>
      </c>
      <c r="C3" s="27" t="s">
        <v>2</v>
      </c>
      <c r="F3" s="20" t="s">
        <v>41</v>
      </c>
    </row>
    <row r="4" spans="2:6" ht="47.25" customHeight="1" x14ac:dyDescent="0.35">
      <c r="B4" s="72"/>
      <c r="C4" s="28" t="str">
        <f>F3</f>
        <v>Dukungan Manajemen dan Pelaksanaan Tugas Teknis Lainnya Kementerian Keuangan</v>
      </c>
    </row>
    <row r="5" spans="2:6" x14ac:dyDescent="0.35">
      <c r="B5" s="29">
        <v>2018</v>
      </c>
      <c r="C5" s="21">
        <f>INDEX(Source!$B$10:$P$12,MATCH('015'!B5,Source!$A$10:$A$12,0),MATCH('015'!$C$4,Source!$B$9:$P$9,0))</f>
        <v>18080004241</v>
      </c>
    </row>
    <row r="6" spans="2:6" x14ac:dyDescent="0.35">
      <c r="B6" s="29">
        <v>2019</v>
      </c>
      <c r="C6" s="21">
        <f>INDEX(Source!$B$10:$P$12,MATCH('015'!B6,Source!$A$10:$A$12,0),MATCH('015'!$C$4,Source!$B$9:$P$9,0))</f>
        <v>18204748252</v>
      </c>
    </row>
    <row r="7" spans="2:6" ht="15" thickBot="1" x14ac:dyDescent="0.4">
      <c r="B7" s="30">
        <v>2020</v>
      </c>
      <c r="C7" s="22">
        <f>INDEX(Source!$B$10:$P$12,MATCH('015'!B7,Source!$A$10:$A$12,0),MATCH('015'!$C$4,Source!$B$9:$P$9,0))</f>
        <v>17521016843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Source!$B$9:$P$9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workbookViewId="0">
      <selection activeCell="C12" sqref="C12"/>
    </sheetView>
  </sheetViews>
  <sheetFormatPr defaultColWidth="8.7265625" defaultRowHeight="14.5" x14ac:dyDescent="0.35"/>
  <cols>
    <col min="1" max="2" width="8.7265625" style="11"/>
    <col min="3" max="3" width="40.1796875" style="11" customWidth="1"/>
    <col min="4" max="4" width="5.453125" style="11" customWidth="1"/>
    <col min="5" max="5" width="8.7265625" style="11"/>
    <col min="6" max="6" width="54.81640625" style="11" customWidth="1"/>
    <col min="7" max="16384" width="8.7265625" style="11"/>
  </cols>
  <sheetData>
    <row r="1" spans="2:6" ht="21" x14ac:dyDescent="0.5">
      <c r="C1" s="19" t="s">
        <v>67</v>
      </c>
    </row>
    <row r="2" spans="2:6" ht="15" thickBot="1" x14ac:dyDescent="0.4"/>
    <row r="3" spans="2:6" ht="41.5" customHeight="1" x14ac:dyDescent="0.35">
      <c r="B3" s="71" t="s">
        <v>38</v>
      </c>
      <c r="C3" s="27" t="s">
        <v>2</v>
      </c>
      <c r="F3" s="20" t="s">
        <v>54</v>
      </c>
    </row>
    <row r="4" spans="2:6" ht="29" x14ac:dyDescent="0.35">
      <c r="B4" s="72"/>
      <c r="C4" s="28" t="str">
        <f>F3</f>
        <v>Peningkatan Sarana dan Prasarana Aparatur Bappenas</v>
      </c>
    </row>
    <row r="5" spans="2:6" x14ac:dyDescent="0.35">
      <c r="B5" s="29">
        <v>2018</v>
      </c>
      <c r="C5" s="21">
        <f>INDEX(Source!$B$19:$E$21,MATCH('055'!B5,Source!$A$19:$A$21,0),MATCH('055'!$C$4,Source!$B$18:$E$18,0))</f>
        <v>520000000</v>
      </c>
    </row>
    <row r="6" spans="2:6" x14ac:dyDescent="0.35">
      <c r="B6" s="29">
        <v>2019</v>
      </c>
      <c r="C6" s="69" t="str">
        <f>INDEX(Source!$B$19:$E$21,MATCH('055'!B6,Source!$A$19:$A$21,0),MATCH('055'!$C$4,Source!$B$18:$E$18,0))</f>
        <v>-</v>
      </c>
    </row>
    <row r="7" spans="2:6" ht="15" thickBot="1" x14ac:dyDescent="0.4">
      <c r="B7" s="30">
        <v>2020</v>
      </c>
      <c r="C7" s="55" t="str">
        <f>INDEX(Source!$B$19:$E$21,MATCH('055'!B7,Source!$A$19:$A$21,0),MATCH('055'!$C$4,Source!$B$18:$E$18,0))</f>
        <v>-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Source!$B$18:$E$18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C16" sqref="C16"/>
    </sheetView>
  </sheetViews>
  <sheetFormatPr defaultColWidth="8.7265625" defaultRowHeight="14.5" x14ac:dyDescent="0.35"/>
  <cols>
    <col min="1" max="2" width="8.7265625" style="11"/>
    <col min="3" max="3" width="48.54296875" style="11" customWidth="1"/>
    <col min="4" max="4" width="6.1796875" style="11" customWidth="1"/>
    <col min="5" max="5" width="8.7265625" style="11"/>
    <col min="6" max="6" width="63.1796875" style="11" customWidth="1"/>
    <col min="7" max="16384" width="8.7265625" style="11"/>
  </cols>
  <sheetData>
    <row r="1" spans="2:6" ht="21" x14ac:dyDescent="0.5">
      <c r="C1" s="19" t="s">
        <v>68</v>
      </c>
    </row>
    <row r="2" spans="2:6" ht="15" thickBot="1" x14ac:dyDescent="0.4"/>
    <row r="3" spans="2:6" ht="49.5" customHeight="1" x14ac:dyDescent="0.35">
      <c r="B3" s="71" t="s">
        <v>38</v>
      </c>
      <c r="C3" s="27" t="s">
        <v>2</v>
      </c>
      <c r="F3" s="23" t="s">
        <v>58</v>
      </c>
    </row>
    <row r="4" spans="2:6" ht="57" customHeight="1" x14ac:dyDescent="0.35">
      <c r="B4" s="72"/>
      <c r="C4" s="28" t="str">
        <f>F3</f>
        <v>Pengawasan Intern Akuntabilitas Keuangan Negara dan Pembangunan Nasional Serta Pembinaan Penyelenggaraan Sistem Pengendalian Intern Pemerintah</v>
      </c>
    </row>
    <row r="5" spans="2:6" x14ac:dyDescent="0.35">
      <c r="B5" s="29">
        <v>2018</v>
      </c>
      <c r="C5" s="21">
        <f>INDEX(Source!$B$28:$C$30,MATCH('089'!B5,Source!$A$28:$A$30,0),MATCH('089'!$C$4,Source!$B$27:$C$27,0))</f>
        <v>318541373</v>
      </c>
    </row>
    <row r="6" spans="2:6" x14ac:dyDescent="0.35">
      <c r="B6" s="29">
        <v>2019</v>
      </c>
      <c r="C6" s="21">
        <f>INDEX(Source!$B$28:$C$30,MATCH('089'!B6,Source!$A$28:$A$30,0),MATCH('089'!$C$4,Source!$B$27:$C$27,0))</f>
        <v>290363143</v>
      </c>
    </row>
    <row r="7" spans="2:6" ht="15" thickBot="1" x14ac:dyDescent="0.4">
      <c r="B7" s="30">
        <v>2020</v>
      </c>
      <c r="C7" s="22">
        <f>INDEX(Source!$B$28:$C$30,MATCH('089'!B7,Source!$A$28:$A$30,0),MATCH('089'!$C$4,Source!$B$27:$C$27,0))</f>
        <v>148083611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Source!$B$27:$C$27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activeCell="F28" sqref="F28"/>
    </sheetView>
  </sheetViews>
  <sheetFormatPr defaultColWidth="8.7265625" defaultRowHeight="14.5" x14ac:dyDescent="0.35"/>
  <cols>
    <col min="1" max="2" width="8.7265625" style="11"/>
    <col min="3" max="3" width="37.81640625" style="11" customWidth="1"/>
    <col min="4" max="5" width="8.7265625" style="11"/>
    <col min="6" max="6" width="48.453125" style="11" customWidth="1"/>
    <col min="7" max="16384" width="8.7265625" style="11"/>
  </cols>
  <sheetData>
    <row r="1" spans="2:6" ht="21" x14ac:dyDescent="0.5">
      <c r="C1" s="19" t="s">
        <v>69</v>
      </c>
    </row>
    <row r="2" spans="2:6" ht="15" thickBot="1" x14ac:dyDescent="0.4"/>
    <row r="3" spans="2:6" ht="42.65" customHeight="1" x14ac:dyDescent="0.35">
      <c r="B3" s="71" t="s">
        <v>38</v>
      </c>
      <c r="C3" s="27" t="s">
        <v>2</v>
      </c>
      <c r="F3" s="20" t="s">
        <v>81</v>
      </c>
    </row>
    <row r="4" spans="2:6" ht="45" customHeight="1" x14ac:dyDescent="0.35">
      <c r="B4" s="72"/>
      <c r="C4" s="28" t="str">
        <f>F3</f>
        <v>Dukungan Manajemen dan Pelaksanaan Tugas Teknis Lainnya  BPS</v>
      </c>
    </row>
    <row r="5" spans="2:6" x14ac:dyDescent="0.35">
      <c r="B5" s="1">
        <v>2018</v>
      </c>
      <c r="C5" s="21">
        <f>INDEX(Source!$B$37:$F$39,MATCH('054'!B5,Source!$A$37:$A$39,0),MATCH('054'!$C$4,Source!$B$36:$F$36,0))</f>
        <v>70212342</v>
      </c>
    </row>
    <row r="6" spans="2:6" x14ac:dyDescent="0.35">
      <c r="B6" s="1">
        <v>2019</v>
      </c>
      <c r="C6" s="21">
        <f>INDEX(Source!$B$37:$F$39,MATCH('054'!B6,Source!$A$37:$A$39,0),MATCH('054'!$C$4,Source!$B$36:$F$36,0))</f>
        <v>71234429</v>
      </c>
    </row>
    <row r="7" spans="2:6" ht="15" thickBot="1" x14ac:dyDescent="0.4">
      <c r="B7" s="5">
        <v>2020</v>
      </c>
      <c r="C7" s="55" t="str">
        <f>INDEX(Source!$B$37:$F$39,MATCH('054'!B7,Source!$A$37:$A$39,0),MATCH('054'!$C$4,Source!$B$36:$F$36,0))</f>
        <v>-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Source!$B$36:$F$36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7"/>
  <sheetViews>
    <sheetView workbookViewId="0">
      <selection activeCell="F3" sqref="F3"/>
    </sheetView>
  </sheetViews>
  <sheetFormatPr defaultColWidth="9.1796875" defaultRowHeight="14.5" x14ac:dyDescent="0.35"/>
  <cols>
    <col min="1" max="2" width="9.1796875" style="11"/>
    <col min="3" max="3" width="34.81640625" style="11" customWidth="1"/>
    <col min="4" max="4" width="9.1796875" style="11"/>
    <col min="5" max="5" width="5.1796875" style="11" customWidth="1"/>
    <col min="6" max="6" width="69.81640625" style="11" customWidth="1"/>
    <col min="7" max="16384" width="9.1796875" style="11"/>
  </cols>
  <sheetData>
    <row r="1" spans="2:6" ht="21" x14ac:dyDescent="0.5">
      <c r="C1" s="19" t="s">
        <v>70</v>
      </c>
    </row>
    <row r="2" spans="2:6" ht="15" thickBot="1" x14ac:dyDescent="0.4"/>
    <row r="3" spans="2:6" ht="60.65" customHeight="1" x14ac:dyDescent="0.35">
      <c r="B3" s="71" t="s">
        <v>38</v>
      </c>
      <c r="C3" s="27" t="s">
        <v>2</v>
      </c>
      <c r="F3" s="20" t="s">
        <v>71</v>
      </c>
    </row>
    <row r="4" spans="2:6" ht="52.5" customHeight="1" x14ac:dyDescent="0.35">
      <c r="B4" s="72"/>
      <c r="C4" s="28" t="str">
        <f>F3</f>
        <v>Dukungan Manajemen dan Pelaksanaan Tugas Teknis Lainnya BPK</v>
      </c>
    </row>
    <row r="5" spans="2:6" x14ac:dyDescent="0.35">
      <c r="B5" s="29">
        <v>2018</v>
      </c>
      <c r="C5" s="21">
        <f>INDEX(Source!$B$46:$C$48,MATCH('004'!B5,Source!$A$46:$A$48,0),MATCH('004'!$C$4,Source!$B$45:$C$45,0))</f>
        <v>798584868</v>
      </c>
    </row>
    <row r="6" spans="2:6" x14ac:dyDescent="0.35">
      <c r="B6" s="29">
        <v>2019</v>
      </c>
      <c r="C6" s="21">
        <f>INDEX(Source!$B$46:$C$48,MATCH('004'!B6,Source!$A$46:$A$48,0),MATCH('004'!$C$4,Source!$B$45:$C$45,0))</f>
        <v>765607341</v>
      </c>
    </row>
    <row r="7" spans="2:6" ht="15" thickBot="1" x14ac:dyDescent="0.4">
      <c r="B7" s="30">
        <v>2020</v>
      </c>
      <c r="C7" s="22">
        <f>INDEX(Source!$B$46:$C$48,MATCH('004'!B7,Source!$A$46:$A$48,0),MATCH('004'!$C$4,Source!$B$45:$C$45,0))</f>
        <v>651305470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Source!$B$45:$C$45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7"/>
  <sheetViews>
    <sheetView workbookViewId="0">
      <selection activeCell="F3" sqref="F3"/>
    </sheetView>
  </sheetViews>
  <sheetFormatPr defaultColWidth="8.7265625" defaultRowHeight="14.5" x14ac:dyDescent="0.35"/>
  <cols>
    <col min="1" max="1" width="8.7265625" style="11"/>
    <col min="2" max="2" width="11.26953125" style="11" customWidth="1"/>
    <col min="3" max="3" width="37.1796875" style="11" customWidth="1"/>
    <col min="4" max="5" width="8.7265625" style="11"/>
    <col min="6" max="6" width="48.81640625" style="11" customWidth="1"/>
    <col min="7" max="16384" width="8.7265625" style="11"/>
  </cols>
  <sheetData>
    <row r="1" spans="2:6" ht="21" x14ac:dyDescent="0.5">
      <c r="C1" s="19" t="s">
        <v>73</v>
      </c>
    </row>
    <row r="2" spans="2:6" ht="15" thickBot="1" x14ac:dyDescent="0.4"/>
    <row r="3" spans="2:6" ht="50.25" customHeight="1" x14ac:dyDescent="0.35">
      <c r="B3" s="71" t="s">
        <v>38</v>
      </c>
      <c r="C3" s="27" t="s">
        <v>2</v>
      </c>
      <c r="F3" s="20" t="s">
        <v>65</v>
      </c>
    </row>
    <row r="4" spans="2:6" ht="46" customHeight="1" x14ac:dyDescent="0.35">
      <c r="B4" s="72"/>
      <c r="C4" s="28" t="str">
        <f>F3</f>
        <v>Pengembangan Sistem Pengadaan Barang/Jasa Pemerintah</v>
      </c>
    </row>
    <row r="5" spans="2:6" x14ac:dyDescent="0.35">
      <c r="B5" s="1">
        <v>2018</v>
      </c>
      <c r="C5" s="21">
        <f>INDEX(Source!$B$56:$D$58,MATCH('106'!B5,Source!$A$56:$A$58,0),MATCH('106'!$C$4,Source!$B$55:$D$55,0))</f>
        <v>138219518</v>
      </c>
    </row>
    <row r="6" spans="2:6" x14ac:dyDescent="0.35">
      <c r="B6" s="1">
        <v>2019</v>
      </c>
      <c r="C6" s="69">
        <f>INDEX(Source!$B$56:$D$58,MATCH('106'!B6,Source!$A$56:$A$58,0),MATCH('106'!$C$4,Source!$B$55:$D$55,0))</f>
        <v>135238659</v>
      </c>
    </row>
    <row r="7" spans="2:6" ht="15" thickBot="1" x14ac:dyDescent="0.4">
      <c r="B7" s="5">
        <v>2020</v>
      </c>
      <c r="C7" s="55">
        <f>INDEX(Source!$B$56:$D$58,MATCH('106'!B7,Source!$A$56:$A$58,0),MATCH('106'!$C$4,Source!$B$55:$D$55,0))</f>
        <v>52012062</v>
      </c>
    </row>
  </sheetData>
  <mergeCells count="1">
    <mergeCell ref="B3:B4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Source!$B$55:$D$55</xm:f>
          </x14:formula1>
          <xm:sqref>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8"/>
  <sheetViews>
    <sheetView zoomScale="67" zoomScaleNormal="67" workbookViewId="0">
      <selection activeCell="D21" sqref="D21"/>
    </sheetView>
  </sheetViews>
  <sheetFormatPr defaultColWidth="9.1796875" defaultRowHeight="14.5" x14ac:dyDescent="0.35"/>
  <cols>
    <col min="1" max="1" width="11.54296875" style="11" customWidth="1"/>
    <col min="2" max="6" width="17.54296875" style="11" customWidth="1"/>
    <col min="7" max="7" width="17.7265625" style="11" customWidth="1"/>
    <col min="8" max="12" width="17.54296875" style="11" customWidth="1"/>
    <col min="13" max="13" width="17.453125" style="11" customWidth="1"/>
    <col min="14" max="16" width="17.54296875" style="11" customWidth="1"/>
    <col min="17" max="17" width="17.453125" style="11" customWidth="1"/>
    <col min="18" max="18" width="13.54296875" style="11" bestFit="1" customWidth="1"/>
    <col min="19" max="16384" width="9.1796875" style="11"/>
  </cols>
  <sheetData>
    <row r="1" spans="1:18" s="25" customFormat="1" ht="23.25" customHeight="1" x14ac:dyDescent="0.35">
      <c r="A1" s="73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8" s="25" customFormat="1" ht="23.25" customHeight="1" x14ac:dyDescent="0.3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8" s="25" customFormat="1" ht="23.25" customHeight="1" x14ac:dyDescent="0.35">
      <c r="A3" s="73" t="s">
        <v>93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8" s="25" customFormat="1" ht="23.25" customHeight="1" x14ac:dyDescent="0.35">
      <c r="A4" s="26"/>
      <c r="B4" s="26"/>
      <c r="C4" s="26"/>
      <c r="D4" s="26"/>
      <c r="E4" s="26"/>
      <c r="F4" s="26"/>
      <c r="G4" s="26"/>
    </row>
    <row r="5" spans="1:18" ht="19" thickBot="1" x14ac:dyDescent="0.5">
      <c r="B5" s="12" t="s">
        <v>1</v>
      </c>
    </row>
    <row r="6" spans="1:18" ht="15.5" x14ac:dyDescent="0.35">
      <c r="A6" s="74" t="s">
        <v>38</v>
      </c>
      <c r="B6" s="80" t="s">
        <v>2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77" t="s">
        <v>39</v>
      </c>
    </row>
    <row r="7" spans="1:18" x14ac:dyDescent="0.35">
      <c r="A7" s="76"/>
      <c r="B7" s="81" t="s">
        <v>4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 t="s">
        <v>15</v>
      </c>
      <c r="N7" s="81"/>
      <c r="O7" s="81" t="s">
        <v>16</v>
      </c>
      <c r="P7" s="81"/>
      <c r="Q7" s="79"/>
    </row>
    <row r="8" spans="1:18" x14ac:dyDescent="0.35">
      <c r="A8" s="76"/>
      <c r="B8" s="50" t="s">
        <v>3</v>
      </c>
      <c r="C8" s="50" t="s">
        <v>5</v>
      </c>
      <c r="D8" s="50" t="s">
        <v>6</v>
      </c>
      <c r="E8" s="50" t="s">
        <v>7</v>
      </c>
      <c r="F8" s="50" t="s">
        <v>8</v>
      </c>
      <c r="G8" s="50" t="s">
        <v>9</v>
      </c>
      <c r="H8" s="50" t="s">
        <v>10</v>
      </c>
      <c r="I8" s="50" t="s">
        <v>11</v>
      </c>
      <c r="J8" s="50" t="s">
        <v>12</v>
      </c>
      <c r="K8" s="50" t="s">
        <v>13</v>
      </c>
      <c r="L8" s="50" t="s">
        <v>14</v>
      </c>
      <c r="M8" s="50" t="s">
        <v>3</v>
      </c>
      <c r="N8" s="50" t="s">
        <v>13</v>
      </c>
      <c r="O8" s="50" t="s">
        <v>11</v>
      </c>
      <c r="P8" s="50" t="s">
        <v>17</v>
      </c>
      <c r="Q8" s="79"/>
    </row>
    <row r="9" spans="1:18" ht="78" x14ac:dyDescent="0.35">
      <c r="A9" s="76"/>
      <c r="B9" s="31" t="s">
        <v>41</v>
      </c>
      <c r="C9" s="31" t="s">
        <v>42</v>
      </c>
      <c r="D9" s="31" t="s">
        <v>43</v>
      </c>
      <c r="E9" s="31" t="s">
        <v>44</v>
      </c>
      <c r="F9" s="31" t="s">
        <v>45</v>
      </c>
      <c r="G9" s="31" t="s">
        <v>46</v>
      </c>
      <c r="H9" s="31" t="s">
        <v>47</v>
      </c>
      <c r="I9" s="31" t="s">
        <v>48</v>
      </c>
      <c r="J9" s="31" t="s">
        <v>49</v>
      </c>
      <c r="K9" s="31" t="s">
        <v>50</v>
      </c>
      <c r="L9" s="31" t="s">
        <v>51</v>
      </c>
      <c r="M9" s="31" t="s">
        <v>41</v>
      </c>
      <c r="N9" s="31" t="s">
        <v>82</v>
      </c>
      <c r="O9" s="31" t="s">
        <v>48</v>
      </c>
      <c r="P9" s="31" t="s">
        <v>52</v>
      </c>
      <c r="Q9" s="79"/>
    </row>
    <row r="10" spans="1:18" x14ac:dyDescent="0.35">
      <c r="A10" s="1">
        <v>2018</v>
      </c>
      <c r="B10" s="61">
        <v>18080004241</v>
      </c>
      <c r="C10" s="61">
        <v>118341754</v>
      </c>
      <c r="D10" s="61">
        <v>154537430</v>
      </c>
      <c r="E10" s="61">
        <v>7441352425</v>
      </c>
      <c r="F10" s="61">
        <v>3393722235</v>
      </c>
      <c r="G10" s="61">
        <v>144022253</v>
      </c>
      <c r="H10" s="61">
        <v>119511382</v>
      </c>
      <c r="I10" s="61">
        <v>12660896220</v>
      </c>
      <c r="J10" s="61">
        <v>872909999</v>
      </c>
      <c r="K10" s="61">
        <v>731706890</v>
      </c>
      <c r="L10" s="61">
        <v>157414654</v>
      </c>
      <c r="M10" s="61">
        <v>1807750000</v>
      </c>
      <c r="N10" s="62" t="s">
        <v>40</v>
      </c>
      <c r="O10" s="62" t="s">
        <v>40</v>
      </c>
      <c r="P10" s="62" t="s">
        <v>40</v>
      </c>
      <c r="Q10" s="9">
        <f>SUM(B10:P10)</f>
        <v>45682169483</v>
      </c>
    </row>
    <row r="11" spans="1:18" x14ac:dyDescent="0.35">
      <c r="A11" s="1">
        <v>2019</v>
      </c>
      <c r="B11" s="4">
        <v>18204748252</v>
      </c>
      <c r="C11" s="4">
        <v>102879589</v>
      </c>
      <c r="D11" s="4">
        <v>115737072</v>
      </c>
      <c r="E11" s="4">
        <v>6848078153</v>
      </c>
      <c r="F11" s="4">
        <v>2965895119</v>
      </c>
      <c r="G11" s="4">
        <v>105654656</v>
      </c>
      <c r="H11" s="4">
        <v>111665174</v>
      </c>
      <c r="I11" s="4">
        <v>12499627039</v>
      </c>
      <c r="J11" s="4">
        <v>687289562</v>
      </c>
      <c r="K11" s="4">
        <v>488335015</v>
      </c>
      <c r="L11" s="4">
        <v>128330558</v>
      </c>
      <c r="M11" s="4">
        <v>2565980000</v>
      </c>
      <c r="N11" s="4">
        <v>147058823</v>
      </c>
      <c r="O11" s="4">
        <v>60000000</v>
      </c>
      <c r="P11" s="4">
        <v>125103028</v>
      </c>
      <c r="Q11" s="9">
        <f t="shared" ref="Q11:Q12" si="0">SUM(B11:P11)</f>
        <v>45156382040</v>
      </c>
    </row>
    <row r="12" spans="1:18" ht="15" thickBot="1" x14ac:dyDescent="0.4">
      <c r="A12" s="5">
        <v>2020</v>
      </c>
      <c r="B12" s="6">
        <v>17521016843</v>
      </c>
      <c r="C12" s="6">
        <v>87847130</v>
      </c>
      <c r="D12" s="6">
        <v>122250716</v>
      </c>
      <c r="E12" s="6">
        <v>6543681055</v>
      </c>
      <c r="F12" s="6">
        <v>3171184516</v>
      </c>
      <c r="G12" s="6">
        <v>81342606</v>
      </c>
      <c r="H12" s="6">
        <v>88818575</v>
      </c>
      <c r="I12" s="6">
        <v>7723509268</v>
      </c>
      <c r="J12" s="6">
        <v>656295969</v>
      </c>
      <c r="K12" s="6">
        <v>360988757</v>
      </c>
      <c r="L12" s="6">
        <v>103805317</v>
      </c>
      <c r="M12" s="6">
        <v>2238780000</v>
      </c>
      <c r="N12" s="6">
        <v>195560822</v>
      </c>
      <c r="O12" s="6">
        <v>43001573</v>
      </c>
      <c r="P12" s="6">
        <v>87354955</v>
      </c>
      <c r="Q12" s="10">
        <f t="shared" si="0"/>
        <v>39025438102</v>
      </c>
      <c r="R12" s="59"/>
    </row>
    <row r="14" spans="1:18" ht="19" thickBot="1" x14ac:dyDescent="0.4">
      <c r="B14" s="13" t="s">
        <v>18</v>
      </c>
    </row>
    <row r="15" spans="1:18" ht="15.5" x14ac:dyDescent="0.35">
      <c r="A15" s="74" t="s">
        <v>38</v>
      </c>
      <c r="B15" s="86" t="s">
        <v>2</v>
      </c>
      <c r="C15" s="86"/>
      <c r="D15" s="86"/>
      <c r="E15" s="86"/>
      <c r="F15" s="77" t="s">
        <v>39</v>
      </c>
    </row>
    <row r="16" spans="1:18" x14ac:dyDescent="0.35">
      <c r="A16" s="76"/>
      <c r="B16" s="81" t="s">
        <v>4</v>
      </c>
      <c r="C16" s="81"/>
      <c r="D16" s="81"/>
      <c r="E16" s="81"/>
      <c r="F16" s="79"/>
    </row>
    <row r="17" spans="1:7" ht="14.15" customHeight="1" x14ac:dyDescent="0.35">
      <c r="A17" s="76"/>
      <c r="B17" s="66" t="s">
        <v>19</v>
      </c>
      <c r="C17" s="66" t="s">
        <v>20</v>
      </c>
      <c r="D17" s="66" t="s">
        <v>21</v>
      </c>
      <c r="E17" s="66" t="s">
        <v>22</v>
      </c>
      <c r="F17" s="79"/>
    </row>
    <row r="18" spans="1:7" ht="65" x14ac:dyDescent="0.35">
      <c r="A18" s="76"/>
      <c r="B18" s="31" t="s">
        <v>53</v>
      </c>
      <c r="C18" s="31" t="s">
        <v>54</v>
      </c>
      <c r="D18" s="31" t="s">
        <v>55</v>
      </c>
      <c r="E18" s="31" t="s">
        <v>56</v>
      </c>
      <c r="F18" s="79"/>
    </row>
    <row r="19" spans="1:7" x14ac:dyDescent="0.35">
      <c r="A19" s="1">
        <v>2018</v>
      </c>
      <c r="B19" s="61">
        <v>321008917</v>
      </c>
      <c r="C19" s="61">
        <v>520000000</v>
      </c>
      <c r="D19" s="61">
        <v>5000000</v>
      </c>
      <c r="E19" s="61">
        <v>1148095386</v>
      </c>
      <c r="F19" s="2">
        <f>SUM(B19:E19)</f>
        <v>1994104303</v>
      </c>
    </row>
    <row r="20" spans="1:7" x14ac:dyDescent="0.35">
      <c r="A20" s="1">
        <v>2019</v>
      </c>
      <c r="B20" s="8">
        <v>870240000</v>
      </c>
      <c r="C20" s="14" t="s">
        <v>40</v>
      </c>
      <c r="D20" s="8">
        <v>10250000</v>
      </c>
      <c r="E20" s="8">
        <v>900619088</v>
      </c>
      <c r="F20" s="2">
        <f t="shared" ref="F20:F21" si="1">SUM(B20:E20)</f>
        <v>1781109088</v>
      </c>
    </row>
    <row r="21" spans="1:7" ht="15" thickBot="1" x14ac:dyDescent="0.4">
      <c r="A21" s="5">
        <v>2020</v>
      </c>
      <c r="B21" s="6">
        <v>564268117</v>
      </c>
      <c r="C21" s="68" t="s">
        <v>40</v>
      </c>
      <c r="D21" s="6">
        <v>6500000</v>
      </c>
      <c r="E21" s="6">
        <v>617499381</v>
      </c>
      <c r="F21" s="7">
        <f t="shared" si="1"/>
        <v>1188267498</v>
      </c>
      <c r="G21" s="59"/>
    </row>
    <row r="23" spans="1:7" ht="19" thickBot="1" x14ac:dyDescent="0.5">
      <c r="B23" s="15" t="s">
        <v>23</v>
      </c>
    </row>
    <row r="24" spans="1:7" ht="15.5" x14ac:dyDescent="0.35">
      <c r="A24" s="74" t="s">
        <v>38</v>
      </c>
      <c r="B24" s="80" t="s">
        <v>2</v>
      </c>
      <c r="C24" s="80"/>
      <c r="D24" s="77" t="s">
        <v>39</v>
      </c>
    </row>
    <row r="25" spans="1:7" x14ac:dyDescent="0.35">
      <c r="A25" s="76"/>
      <c r="B25" s="87" t="s">
        <v>4</v>
      </c>
      <c r="C25" s="87"/>
      <c r="D25" s="79"/>
    </row>
    <row r="26" spans="1:7" x14ac:dyDescent="0.35">
      <c r="A26" s="76"/>
      <c r="B26" s="50" t="s">
        <v>24</v>
      </c>
      <c r="C26" s="50" t="s">
        <v>25</v>
      </c>
      <c r="D26" s="79"/>
    </row>
    <row r="27" spans="1:7" ht="177" customHeight="1" x14ac:dyDescent="0.35">
      <c r="A27" s="76"/>
      <c r="B27" s="31" t="s">
        <v>57</v>
      </c>
      <c r="C27" s="31" t="s">
        <v>58</v>
      </c>
      <c r="D27" s="79"/>
    </row>
    <row r="28" spans="1:7" x14ac:dyDescent="0.35">
      <c r="A28" s="1">
        <v>2018</v>
      </c>
      <c r="B28" s="63">
        <v>1133442236</v>
      </c>
      <c r="C28" s="63">
        <v>318541373</v>
      </c>
      <c r="D28" s="2">
        <f>SUM(B28:C28)</f>
        <v>1451983609</v>
      </c>
    </row>
    <row r="29" spans="1:7" x14ac:dyDescent="0.35">
      <c r="A29" s="1">
        <v>2019</v>
      </c>
      <c r="B29" s="8">
        <v>1141390771</v>
      </c>
      <c r="C29" s="3">
        <v>290363143</v>
      </c>
      <c r="D29" s="2">
        <f t="shared" ref="D29:D30" si="2">SUM(B29:C29)</f>
        <v>1431753914</v>
      </c>
    </row>
    <row r="30" spans="1:7" ht="15" thickBot="1" x14ac:dyDescent="0.4">
      <c r="A30" s="5">
        <v>2020</v>
      </c>
      <c r="B30" s="6">
        <v>1264534582</v>
      </c>
      <c r="C30" s="6">
        <v>148083611</v>
      </c>
      <c r="D30" s="7">
        <f t="shared" si="2"/>
        <v>1412618193</v>
      </c>
      <c r="E30" s="59"/>
    </row>
    <row r="32" spans="1:7" ht="19" thickBot="1" x14ac:dyDescent="0.4">
      <c r="B32" s="16" t="s">
        <v>26</v>
      </c>
    </row>
    <row r="33" spans="1:8" ht="15.5" x14ac:dyDescent="0.35">
      <c r="A33" s="74" t="s">
        <v>38</v>
      </c>
      <c r="B33" s="86" t="s">
        <v>2</v>
      </c>
      <c r="C33" s="86"/>
      <c r="D33" s="86"/>
      <c r="E33" s="86"/>
      <c r="F33" s="86"/>
      <c r="G33" s="77" t="s">
        <v>39</v>
      </c>
    </row>
    <row r="34" spans="1:8" x14ac:dyDescent="0.35">
      <c r="A34" s="76"/>
      <c r="B34" s="81" t="s">
        <v>4</v>
      </c>
      <c r="C34" s="81"/>
      <c r="D34" s="81"/>
      <c r="E34" s="81"/>
      <c r="F34" s="50" t="s">
        <v>15</v>
      </c>
      <c r="G34" s="79"/>
    </row>
    <row r="35" spans="1:8" x14ac:dyDescent="0.35">
      <c r="A35" s="76"/>
      <c r="B35" s="50" t="s">
        <v>27</v>
      </c>
      <c r="C35" s="50" t="s">
        <v>28</v>
      </c>
      <c r="D35" s="50" t="s">
        <v>29</v>
      </c>
      <c r="E35" s="50" t="s">
        <v>30</v>
      </c>
      <c r="F35" s="50" t="s">
        <v>27</v>
      </c>
      <c r="G35" s="79"/>
    </row>
    <row r="36" spans="1:8" ht="52" x14ac:dyDescent="0.35">
      <c r="A36" s="76"/>
      <c r="B36" s="31" t="s">
        <v>59</v>
      </c>
      <c r="C36" s="31" t="s">
        <v>60</v>
      </c>
      <c r="D36" s="31" t="s">
        <v>61</v>
      </c>
      <c r="E36" s="31" t="s">
        <v>62</v>
      </c>
      <c r="F36" s="31" t="s">
        <v>81</v>
      </c>
      <c r="G36" s="79"/>
    </row>
    <row r="37" spans="1:8" x14ac:dyDescent="0.35">
      <c r="A37" s="1">
        <v>2018</v>
      </c>
      <c r="B37" s="63">
        <v>2544466502</v>
      </c>
      <c r="C37" s="64">
        <v>250756780</v>
      </c>
      <c r="D37" s="65">
        <v>13797909</v>
      </c>
      <c r="E37" s="64">
        <v>1881006430</v>
      </c>
      <c r="F37" s="64">
        <v>70212342</v>
      </c>
      <c r="G37" s="9">
        <f>SUM(B37:F37)</f>
        <v>4760239963</v>
      </c>
    </row>
    <row r="38" spans="1:8" x14ac:dyDescent="0.35">
      <c r="A38" s="1">
        <v>2019</v>
      </c>
      <c r="B38" s="3">
        <v>2576260204</v>
      </c>
      <c r="C38" s="8">
        <v>249146142</v>
      </c>
      <c r="D38" s="8">
        <v>8619710</v>
      </c>
      <c r="E38" s="3">
        <v>2306527480</v>
      </c>
      <c r="F38" s="4">
        <v>71234429</v>
      </c>
      <c r="G38" s="9">
        <f>SUM(B38:F38)</f>
        <v>5211787965</v>
      </c>
    </row>
    <row r="39" spans="1:8" ht="15" thickBot="1" x14ac:dyDescent="0.4">
      <c r="A39" s="5">
        <v>2020</v>
      </c>
      <c r="B39" s="6">
        <v>2850024461</v>
      </c>
      <c r="C39" s="17" t="s">
        <v>40</v>
      </c>
      <c r="D39" s="17" t="s">
        <v>40</v>
      </c>
      <c r="E39" s="6">
        <v>1791073042</v>
      </c>
      <c r="F39" s="17" t="s">
        <v>40</v>
      </c>
      <c r="G39" s="10">
        <f>SUM(B39:F39)</f>
        <v>4641097503</v>
      </c>
      <c r="H39" s="59"/>
    </row>
    <row r="41" spans="1:8" ht="19" thickBot="1" x14ac:dyDescent="0.4">
      <c r="B41" s="16" t="s">
        <v>31</v>
      </c>
    </row>
    <row r="42" spans="1:8" ht="15.5" x14ac:dyDescent="0.35">
      <c r="A42" s="74" t="s">
        <v>38</v>
      </c>
      <c r="B42" s="84" t="s">
        <v>2</v>
      </c>
      <c r="C42" s="85"/>
      <c r="D42" s="77" t="s">
        <v>39</v>
      </c>
    </row>
    <row r="43" spans="1:8" x14ac:dyDescent="0.35">
      <c r="A43" s="75"/>
      <c r="B43" s="82" t="s">
        <v>4</v>
      </c>
      <c r="C43" s="83"/>
      <c r="D43" s="78"/>
    </row>
    <row r="44" spans="1:8" x14ac:dyDescent="0.35">
      <c r="A44" s="76"/>
      <c r="B44" s="24" t="s">
        <v>32</v>
      </c>
      <c r="C44" s="24" t="s">
        <v>33</v>
      </c>
      <c r="D44" s="79"/>
    </row>
    <row r="45" spans="1:8" ht="52" x14ac:dyDescent="0.35">
      <c r="A45" s="76"/>
      <c r="B45" s="31" t="s">
        <v>71</v>
      </c>
      <c r="C45" s="31" t="s">
        <v>72</v>
      </c>
      <c r="D45" s="79"/>
    </row>
    <row r="46" spans="1:8" x14ac:dyDescent="0.35">
      <c r="A46" s="1">
        <v>2018</v>
      </c>
      <c r="B46" s="63">
        <v>798584868</v>
      </c>
      <c r="C46" s="63">
        <v>2041946251</v>
      </c>
      <c r="D46" s="9">
        <f>SUM(B46:C46)</f>
        <v>2840531119</v>
      </c>
    </row>
    <row r="47" spans="1:8" x14ac:dyDescent="0.35">
      <c r="A47" s="1">
        <v>2019</v>
      </c>
      <c r="B47" s="8">
        <v>765607341</v>
      </c>
      <c r="C47" s="4">
        <v>2187465397</v>
      </c>
      <c r="D47" s="9">
        <f>SUM(B47:C47)</f>
        <v>2953072738</v>
      </c>
    </row>
    <row r="48" spans="1:8" ht="15" thickBot="1" x14ac:dyDescent="0.4">
      <c r="A48" s="5">
        <v>2020</v>
      </c>
      <c r="B48" s="6">
        <v>651305470</v>
      </c>
      <c r="C48" s="6">
        <v>2806369471</v>
      </c>
      <c r="D48" s="10">
        <f>SUM(B48:C48)</f>
        <v>3457674941</v>
      </c>
      <c r="E48" s="59"/>
    </row>
    <row r="49" spans="1:8" x14ac:dyDescent="0.35">
      <c r="A49" s="56"/>
      <c r="B49" s="57"/>
      <c r="C49" s="60"/>
      <c r="D49" s="60"/>
      <c r="E49" s="60"/>
      <c r="F49" s="60"/>
      <c r="G49" s="57"/>
      <c r="H49" s="58"/>
    </row>
    <row r="51" spans="1:8" ht="19" thickBot="1" x14ac:dyDescent="0.4">
      <c r="B51" s="16" t="s">
        <v>34</v>
      </c>
    </row>
    <row r="52" spans="1:8" ht="15.5" x14ac:dyDescent="0.35">
      <c r="A52" s="74" t="s">
        <v>38</v>
      </c>
      <c r="B52" s="86" t="s">
        <v>2</v>
      </c>
      <c r="C52" s="86"/>
      <c r="D52" s="86"/>
      <c r="E52" s="77" t="s">
        <v>39</v>
      </c>
    </row>
    <row r="53" spans="1:8" x14ac:dyDescent="0.35">
      <c r="A53" s="75"/>
      <c r="B53" s="81" t="s">
        <v>4</v>
      </c>
      <c r="C53" s="81"/>
      <c r="D53" s="81"/>
      <c r="E53" s="78"/>
    </row>
    <row r="54" spans="1:8" x14ac:dyDescent="0.35">
      <c r="A54" s="76"/>
      <c r="B54" s="24" t="s">
        <v>35</v>
      </c>
      <c r="C54" s="24" t="s">
        <v>36</v>
      </c>
      <c r="D54" s="24" t="s">
        <v>37</v>
      </c>
      <c r="E54" s="79"/>
    </row>
    <row r="55" spans="1:8" ht="52" x14ac:dyDescent="0.35">
      <c r="A55" s="76"/>
      <c r="B55" s="31" t="s">
        <v>63</v>
      </c>
      <c r="C55" s="32" t="s">
        <v>64</v>
      </c>
      <c r="D55" s="31" t="s">
        <v>65</v>
      </c>
      <c r="E55" s="79"/>
    </row>
    <row r="56" spans="1:8" x14ac:dyDescent="0.35">
      <c r="A56" s="1">
        <v>2018</v>
      </c>
      <c r="B56" s="65">
        <v>78632614</v>
      </c>
      <c r="C56" s="65">
        <v>7957140</v>
      </c>
      <c r="D56" s="65">
        <v>138219518</v>
      </c>
      <c r="E56" s="2">
        <f>SUM(B56:D56)</f>
        <v>224809272</v>
      </c>
    </row>
    <row r="57" spans="1:8" x14ac:dyDescent="0.35">
      <c r="A57" s="1">
        <v>2019</v>
      </c>
      <c r="B57" s="8">
        <v>77863448</v>
      </c>
      <c r="C57" s="14" t="s">
        <v>40</v>
      </c>
      <c r="D57" s="8">
        <v>135238659</v>
      </c>
      <c r="E57" s="2">
        <f>SUM(B57:D57)</f>
        <v>213102107</v>
      </c>
    </row>
    <row r="58" spans="1:8" ht="15" thickBot="1" x14ac:dyDescent="0.4">
      <c r="A58" s="5">
        <v>2020</v>
      </c>
      <c r="B58" s="6">
        <v>77563789</v>
      </c>
      <c r="C58" s="18" t="s">
        <v>40</v>
      </c>
      <c r="D58" s="6">
        <v>52012062</v>
      </c>
      <c r="E58" s="7">
        <f>SUM(B58:D58)</f>
        <v>129575851</v>
      </c>
      <c r="F58" s="59"/>
    </row>
  </sheetData>
  <mergeCells count="29">
    <mergeCell ref="A52:A55"/>
    <mergeCell ref="B52:D52"/>
    <mergeCell ref="E52:E55"/>
    <mergeCell ref="B7:L7"/>
    <mergeCell ref="M7:N7"/>
    <mergeCell ref="B16:E16"/>
    <mergeCell ref="B34:E34"/>
    <mergeCell ref="B53:D53"/>
    <mergeCell ref="B15:E15"/>
    <mergeCell ref="B25:C25"/>
    <mergeCell ref="B33:F33"/>
    <mergeCell ref="A33:A36"/>
    <mergeCell ref="A6:A9"/>
    <mergeCell ref="G33:G36"/>
    <mergeCell ref="A1:Q1"/>
    <mergeCell ref="A2:Q2"/>
    <mergeCell ref="A42:A45"/>
    <mergeCell ref="D42:D45"/>
    <mergeCell ref="B6:P6"/>
    <mergeCell ref="Q6:Q9"/>
    <mergeCell ref="A15:A18"/>
    <mergeCell ref="F15:F18"/>
    <mergeCell ref="A24:A27"/>
    <mergeCell ref="B24:C24"/>
    <mergeCell ref="D24:D27"/>
    <mergeCell ref="O7:P7"/>
    <mergeCell ref="B43:C43"/>
    <mergeCell ref="B42:C42"/>
    <mergeCell ref="A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Keterangan</vt:lpstr>
      <vt:lpstr>015</vt:lpstr>
      <vt:lpstr>055</vt:lpstr>
      <vt:lpstr>089</vt:lpstr>
      <vt:lpstr>054</vt:lpstr>
      <vt:lpstr>004</vt:lpstr>
      <vt:lpstr>106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2019-09-26T07:14:07Z</dcterms:created>
  <dcterms:modified xsi:type="dcterms:W3CDTF">2020-11-13T07:21:40Z</dcterms:modified>
</cp:coreProperties>
</file>