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"/>
    </mc:Choice>
  </mc:AlternateContent>
  <xr:revisionPtr revIDLastSave="0" documentId="13_ncr:1_{5236811E-FAF1-478C-BC30-927EF6238763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8" r:id="rId1"/>
    <sheet name="023" sheetId="2" r:id="rId2"/>
    <sheet name="040" sheetId="3" r:id="rId3"/>
    <sheet name="092" sheetId="5" r:id="rId4"/>
    <sheet name="057" sheetId="6" r:id="rId5"/>
    <sheet name="Source" sheetId="1" r:id="rId6"/>
  </sheets>
  <calcPr calcId="191029"/>
</workbook>
</file>

<file path=xl/calcChain.xml><?xml version="1.0" encoding="utf-8"?>
<calcChain xmlns="http://schemas.openxmlformats.org/spreadsheetml/2006/main">
  <c r="L11" i="1" l="1"/>
  <c r="L12" i="1"/>
  <c r="L10" i="1"/>
  <c r="F29" i="1" l="1"/>
  <c r="F30" i="1"/>
  <c r="C4" i="6" l="1"/>
  <c r="C6" i="6" s="1"/>
  <c r="C4" i="5"/>
  <c r="C5" i="5" s="1"/>
  <c r="C4" i="3"/>
  <c r="C6" i="3" s="1"/>
  <c r="C4" i="2"/>
  <c r="C6" i="2" s="1"/>
  <c r="C5" i="2" l="1"/>
  <c r="C7" i="2"/>
  <c r="C7" i="5"/>
  <c r="C6" i="5"/>
  <c r="C5" i="3"/>
  <c r="C7" i="3"/>
  <c r="C7" i="6"/>
  <c r="C5" i="6"/>
  <c r="E40" i="1"/>
  <c r="E39" i="1"/>
  <c r="E38" i="1"/>
  <c r="F20" i="1"/>
  <c r="F21" i="1"/>
  <c r="F19" i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<sst xmlns="http://schemas.openxmlformats.org/spreadsheetml/2006/main" count="116" uniqueCount="75">
  <si>
    <t>MITRA KERJA KOMISI X DPR RI</t>
  </si>
  <si>
    <t>023 - Kementerian Pendidikan dan Kebudayaan</t>
  </si>
  <si>
    <t>Program</t>
  </si>
  <si>
    <t>023.01.01</t>
  </si>
  <si>
    <t>Pendidikan</t>
  </si>
  <si>
    <t>023.02.03</t>
  </si>
  <si>
    <t>023.03.06</t>
  </si>
  <si>
    <t>023.05.09</t>
  </si>
  <si>
    <t>023.11.04</t>
  </si>
  <si>
    <t>023.13.10</t>
  </si>
  <si>
    <t>023.15.12</t>
  </si>
  <si>
    <t>023.16.13</t>
  </si>
  <si>
    <t>040.01.01</t>
  </si>
  <si>
    <t>Pariwisata</t>
  </si>
  <si>
    <t>-</t>
  </si>
  <si>
    <t>040.01.06</t>
  </si>
  <si>
    <t>092 - Kementerian Pemuda dan Olahraga</t>
  </si>
  <si>
    <t>092.01.01</t>
  </si>
  <si>
    <t>Pelayanan Umum</t>
  </si>
  <si>
    <t>092.01.02</t>
  </si>
  <si>
    <t>092.01.08</t>
  </si>
  <si>
    <t>092.01.06</t>
  </si>
  <si>
    <t>057 - Perpustakaan Nasional Republik Indonesia</t>
  </si>
  <si>
    <t>057.01.01</t>
  </si>
  <si>
    <t>057.01.02</t>
  </si>
  <si>
    <t>057.01.06</t>
  </si>
  <si>
    <t>Tahun</t>
  </si>
  <si>
    <t>Total</t>
  </si>
  <si>
    <t>Dukungan Manajemen dan Pelaksanaan Tugas Teknis Lainnya Kementerian Pendidikan dan Kebudayaan</t>
  </si>
  <si>
    <t>Pengawasan dan Peningkatan Akuntabilitas Aparatur Kementerian Pendidikan dan Kebudayaan</t>
  </si>
  <si>
    <t>Pendidikan Anak Usia Dini dan Pendidikan Masyarakat</t>
  </si>
  <si>
    <t>Pengembangan dan Pembinaan Bahasa dan Sastra</t>
  </si>
  <si>
    <t>Guru dan Tenaga Kependidikan</t>
  </si>
  <si>
    <t>Dukungan Manajemen dan Pelaksanaan Tugas Teknis Lainnya Kementerian Pariwisata</t>
  </si>
  <si>
    <t>Dukungan Manajemen dan Pelaksanaan Tugas Teknis Lainnya Kementerian Pemuda dan Olahraga</t>
  </si>
  <si>
    <t>Peningkatan Sarana dan Prasarana Aparatur Kementerian Pemuda dan Olahraga</t>
  </si>
  <si>
    <t>Pembinaan Olahraga Prestasi</t>
  </si>
  <si>
    <t>Kepemudaan dan Keolahragaan</t>
  </si>
  <si>
    <t>Dukungan Manajemen dan Pelaksanaan Tugas Teknis Lainnya Perpustakaan Nasional</t>
  </si>
  <si>
    <t>Peningkatan Sarana dan Prasarana Aparatur Perpustakaan Nasional</t>
  </si>
  <si>
    <t>Pengembangan Perpustakaan</t>
  </si>
  <si>
    <t>Pengembangan Ekonomi Kreatif</t>
  </si>
  <si>
    <t>ANGGARAN KEMENTERIAN PENDIDIKAN DAN KEBUDAYAAN TAHUN ANGGARAN 2018-2020 (dalam ribu rupiah)</t>
  </si>
  <si>
    <t>ANGGARAN KEMENTERIAN PARIWISATA TAHUN ANGGARAN 2018-2020 (dalam ribu rupiah)</t>
  </si>
  <si>
    <t>ANGGARAN KEMENTERIAN PEMUDA DAN OLAHRAGA TAHUN ANGGARAN 2018-2020 (dalam ribu rupiah)</t>
  </si>
  <si>
    <t>ANGGARAN PERPUSTAKAAN NASIONAL RI TAHUN ANGGARAN 2018-2020 (dalam ribu rupiah)</t>
  </si>
  <si>
    <t>RENCANA KERJA ANGGARAN KEMENTERIAN/LEMBAGA TAHUN ANGGARAN 2018-2020</t>
  </si>
  <si>
    <t>Anggaran kementerian/lembaga disusun menurut fungsi dan kode program dalam ribu rupiah. Anggaran ini mengacu pada:</t>
  </si>
  <si>
    <t>Tahun Anggaran 2018</t>
  </si>
  <si>
    <t>:</t>
  </si>
  <si>
    <t>Tahun Anggaran 2019</t>
  </si>
  <si>
    <t>Tahun Anggaran 2020</t>
  </si>
  <si>
    <t>dengan kode mitra kerja sebagai berikut:</t>
  </si>
  <si>
    <t>Catatan:</t>
  </si>
  <si>
    <t>Data anggaran menurut kode dan fungsi program dapat diakses pada menu 'Source'.</t>
  </si>
  <si>
    <t>RENCANA KERJA DAN ANGGARAN KEMENTERIAN/LEMBAGA TAHUN ANGGARAN 2018-2020</t>
  </si>
  <si>
    <t>Komisi X DPR RI mempunyai ruang lingkup tugas di bidang:</t>
  </si>
  <si>
    <t>1. Pendidikan</t>
  </si>
  <si>
    <t>2. Olahraga</t>
  </si>
  <si>
    <t>Pendidikan PAUD, Dasar dan Menengah</t>
  </si>
  <si>
    <t>023.17.14</t>
  </si>
  <si>
    <t>Pendidikan Tinggi</t>
  </si>
  <si>
    <t>023.18.15</t>
  </si>
  <si>
    <t>Pendidikan Vokasi</t>
  </si>
  <si>
    <t>Penelitian dan Pengembangan dan Perbukuan Kementerian Pendidikan dan Kebudayaan</t>
  </si>
  <si>
    <t>Pemajuan dan Pelestarian Kebudayaan</t>
  </si>
  <si>
    <t>040.01.07</t>
  </si>
  <si>
    <t>Pengembangan Pariwisata dan Ekonomi Kreatif</t>
  </si>
  <si>
    <t>040 - Kementerian Pariwisata dan Ekonomi Kreatif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</si>
  <si>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</si>
  <si>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</si>
  <si>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</si>
  <si>
    <t>3. Pariwisata dan Ekonomi Kreatif</t>
  </si>
  <si>
    <t>(dalam ribuan rupiah)</t>
  </si>
  <si>
    <t>*) Tahun anggaran 2020, ekonomi kreatif menjadi lingkup Kementerian Pariwisata dengan nama Kementerian Pariwisata dan Ekonomi Kreatif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</si>
</sst>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entury"/>
      <family val="1"/>
    </font>
    <font>
      <b/>
      <sz val="16"/>
      <name val="Century"/>
      <family val="1"/>
    </font>
    <font>
      <sz val="11"/>
      <name val="Century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0" fillId="3" borderId="0" xfId="0" applyFill="1"/>
    <xf numFmtId="0" fontId="5" fillId="3" borderId="0" xfId="0" applyFont="1" applyFill="1"/>
    <xf numFmtId="3" fontId="4" fillId="3" borderId="1" xfId="0" applyNumberFormat="1" applyFont="1" applyFill="1" applyBorder="1"/>
    <xf numFmtId="3" fontId="4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/>
    </xf>
    <xf numFmtId="0" fontId="5" fillId="3" borderId="0" xfId="0" applyFont="1" applyFill="1" applyAlignment="1">
      <alignment vertical="center"/>
    </xf>
    <xf numFmtId="3" fontId="4" fillId="3" borderId="1" xfId="0" quotePrefix="1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3" fontId="8" fillId="3" borderId="7" xfId="0" applyNumberFormat="1" applyFont="1" applyFill="1" applyBorder="1"/>
    <xf numFmtId="0" fontId="6" fillId="3" borderId="8" xfId="0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8" fillId="3" borderId="10" xfId="0" applyNumberFormat="1" applyFont="1" applyFill="1" applyBorder="1"/>
    <xf numFmtId="41" fontId="8" fillId="3" borderId="7" xfId="0" applyNumberFormat="1" applyFont="1" applyFill="1" applyBorder="1"/>
    <xf numFmtId="41" fontId="8" fillId="3" borderId="10" xfId="0" applyNumberFormat="1" applyFont="1" applyFill="1" applyBorder="1"/>
    <xf numFmtId="0" fontId="9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0" fillId="3" borderId="7" xfId="2" applyNumberFormat="1" applyFont="1" applyFill="1" applyBorder="1"/>
    <xf numFmtId="164" fontId="0" fillId="3" borderId="10" xfId="2" applyNumberFormat="1" applyFont="1" applyFill="1" applyBorder="1"/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14" fillId="3" borderId="0" xfId="0" applyFont="1" applyFill="1" applyBorder="1"/>
    <xf numFmtId="0" fontId="16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14" fillId="2" borderId="15" xfId="0" applyFont="1" applyFill="1" applyBorder="1"/>
    <xf numFmtId="0" fontId="14" fillId="2" borderId="16" xfId="0" applyFont="1" applyFill="1" applyBorder="1"/>
    <xf numFmtId="0" fontId="14" fillId="2" borderId="17" xfId="0" applyFont="1" applyFill="1" applyBorder="1"/>
    <xf numFmtId="0" fontId="14" fillId="2" borderId="18" xfId="0" applyFont="1" applyFill="1" applyBorder="1"/>
    <xf numFmtId="0" fontId="14" fillId="2" borderId="19" xfId="0" applyFont="1" applyFill="1" applyBorder="1"/>
    <xf numFmtId="0" fontId="14" fillId="2" borderId="20" xfId="0" applyFont="1" applyFill="1" applyBorder="1"/>
    <xf numFmtId="0" fontId="14" fillId="2" borderId="21" xfId="0" applyFont="1" applyFill="1" applyBorder="1"/>
    <xf numFmtId="0" fontId="14" fillId="2" borderId="22" xfId="0" applyFont="1" applyFill="1" applyBorder="1"/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7" fillId="2" borderId="18" xfId="0" applyFont="1" applyFill="1" applyBorder="1"/>
    <xf numFmtId="0" fontId="0" fillId="2" borderId="0" xfId="0" applyFill="1" applyBorder="1"/>
    <xf numFmtId="0" fontId="0" fillId="2" borderId="19" xfId="0" applyFill="1" applyBorder="1"/>
    <xf numFmtId="0" fontId="6" fillId="3" borderId="0" xfId="0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right" vertical="center"/>
    </xf>
    <xf numFmtId="0" fontId="0" fillId="3" borderId="0" xfId="0" quotePrefix="1" applyFill="1" applyBorder="1" applyAlignment="1">
      <alignment horizontal="right" vertical="center"/>
    </xf>
    <xf numFmtId="41" fontId="8" fillId="3" borderId="0" xfId="0" applyNumberFormat="1" applyFont="1" applyFill="1" applyBorder="1"/>
    <xf numFmtId="3" fontId="0" fillId="3" borderId="0" xfId="0" applyNumberFormat="1" applyFill="1"/>
    <xf numFmtId="0" fontId="0" fillId="3" borderId="0" xfId="0" applyFill="1" applyBorder="1"/>
    <xf numFmtId="0" fontId="5" fillId="3" borderId="0" xfId="0" applyFont="1" applyFill="1" applyBorder="1" applyAlignment="1">
      <alignment vertical="center"/>
    </xf>
    <xf numFmtId="41" fontId="0" fillId="3" borderId="0" xfId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3" fontId="0" fillId="3" borderId="1" xfId="1" applyNumberFormat="1" applyFont="1" applyFill="1" applyBorder="1" applyAlignment="1">
      <alignment horizontal="right" vertical="center"/>
    </xf>
    <xf numFmtId="3" fontId="0" fillId="3" borderId="1" xfId="1" applyNumberFormat="1" applyFont="1" applyFill="1" applyBorder="1" applyAlignment="1">
      <alignment horizontal="right"/>
    </xf>
    <xf numFmtId="3" fontId="0" fillId="3" borderId="1" xfId="1" quotePrefix="1" applyNumberFormat="1" applyFont="1" applyFill="1" applyBorder="1" applyAlignment="1">
      <alignment horizontal="right"/>
    </xf>
    <xf numFmtId="3" fontId="0" fillId="3" borderId="1" xfId="1" applyNumberFormat="1" applyFont="1" applyFill="1" applyBorder="1"/>
    <xf numFmtId="0" fontId="12" fillId="4" borderId="1" xfId="0" applyFont="1" applyFill="1" applyBorder="1" applyAlignment="1">
      <alignment horizontal="center" vertical="center"/>
    </xf>
    <xf numFmtId="0" fontId="14" fillId="2" borderId="0" xfId="0" applyFont="1" applyFill="1"/>
    <xf numFmtId="3" fontId="4" fillId="3" borderId="1" xfId="0" quotePrefix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6D-42D6-A565-D88A286B2693}"/>
                </c:ext>
              </c:extLst>
            </c:dLbl>
            <c:dLbl>
              <c:idx val="1"/>
              <c:layout>
                <c:manualLayout>
                  <c:x val="5.5555555555555558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6D-42D6-A565-D88A286B2693}"/>
                </c:ext>
              </c:extLst>
            </c:dLbl>
            <c:dLbl>
              <c:idx val="2"/>
              <c:layout>
                <c:manualLayout>
                  <c:x val="1.6666666666666666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6D-42D6-A565-D88A286B2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'023'!$C$5:$C$7</c:f>
              <c:numCache>
                <c:formatCode>_(* #,##0_);_(* \(#,##0\);_(* "-"??_);_(@_)</c:formatCode>
                <c:ptCount val="3"/>
                <c:pt idx="0">
                  <c:v>1768057003</c:v>
                </c:pt>
                <c:pt idx="1">
                  <c:v>1800491734</c:v>
                </c:pt>
                <c:pt idx="2">
                  <c:v>22081627145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6D-42D6-A565-D88A286B26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0922368"/>
        <c:axId val="110925312"/>
        <c:axId val="0"/>
      </c:bar3DChart>
      <c:catAx>
        <c:axId val="1109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925312"/>
        <c:crosses val="autoZero"/>
        <c:auto val="1"/>
        <c:lblAlgn val="ctr"/>
        <c:lblOffset val="100"/>
        <c:noMultiLvlLbl val="0"/>
      </c:catAx>
      <c:valAx>
        <c:axId val="11092531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10922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888888888888888E-2"/>
                  <c:y val="-2.777777777777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D2-436F-92CD-B0E39425E92F}"/>
                </c:ext>
              </c:extLst>
            </c:dLbl>
            <c:dLbl>
              <c:idx val="1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D2-436F-92CD-B0E39425E92F}"/>
                </c:ext>
              </c:extLst>
            </c:dLbl>
            <c:dLbl>
              <c:idx val="2"/>
              <c:layout>
                <c:manualLayout>
                  <c:x val="5.5555555555555558E-3"/>
                  <c:y val="-2.7777777777777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D2-436F-92CD-B0E39425E9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'040'!$C$5:$C$7</c:f>
              <c:numCache>
                <c:formatCode>_(* #,##0_);_(* \(#,##0\);_(* "-"??_);_(@_)</c:formatCode>
                <c:ptCount val="3"/>
                <c:pt idx="0">
                  <c:v>340000000</c:v>
                </c:pt>
                <c:pt idx="1">
                  <c:v>319650562</c:v>
                </c:pt>
                <c:pt idx="2">
                  <c:v>639953792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D2-436F-92CD-B0E39425E9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7143936"/>
        <c:axId val="107146624"/>
        <c:axId val="0"/>
      </c:bar3DChart>
      <c:catAx>
        <c:axId val="1071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46624"/>
        <c:crosses val="autoZero"/>
        <c:auto val="1"/>
        <c:lblAlgn val="ctr"/>
        <c:lblOffset val="100"/>
        <c:noMultiLvlLbl val="0"/>
      </c:catAx>
      <c:valAx>
        <c:axId val="10714662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071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666666666666664E-2"/>
          <c:y val="5.0925925925925923E-2"/>
          <c:w val="0.93888888888888888"/>
          <c:h val="0.833094196558763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F6-49CF-AC1F-EE81AAC80DAE}"/>
                </c:ext>
              </c:extLst>
            </c:dLbl>
            <c:dLbl>
              <c:idx val="1"/>
              <c:layout>
                <c:manualLayout>
                  <c:x val="5.5555555555555558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F6-49CF-AC1F-EE81AAC80DAE}"/>
                </c:ext>
              </c:extLst>
            </c:dLbl>
            <c:dLbl>
              <c:idx val="2"/>
              <c:layout>
                <c:manualLayout>
                  <c:x val="1.388888888888888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F6-49CF-AC1F-EE81AAC80D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'092'!$C$5:$C$7</c:f>
              <c:numCache>
                <c:formatCode>_(* #,##0_);_(* \(#,##0\);_(* "-"??_);_(@_)</c:formatCode>
                <c:ptCount val="3"/>
                <c:pt idx="0">
                  <c:v>3673940301</c:v>
                </c:pt>
                <c:pt idx="1">
                  <c:v>836404108</c:v>
                </c:pt>
                <c:pt idx="2">
                  <c:v>453124717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6-49CF-AC1F-EE81AAC80D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298496"/>
        <c:axId val="112858624"/>
        <c:axId val="0"/>
      </c:bar3DChart>
      <c:catAx>
        <c:axId val="9829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58624"/>
        <c:crosses val="autoZero"/>
        <c:auto val="1"/>
        <c:lblAlgn val="ctr"/>
        <c:lblOffset val="100"/>
        <c:noMultiLvlLbl val="0"/>
      </c:catAx>
      <c:valAx>
        <c:axId val="11285862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8298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3333333333333333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38-4DA8-914B-DF76B0AB3CAA}"/>
                </c:ext>
              </c:extLst>
            </c:dLbl>
            <c:dLbl>
              <c:idx val="1"/>
              <c:layout>
                <c:manualLayout>
                  <c:x val="2.7777777777777779E-3"/>
                  <c:y val="-4.1666666666666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38-4DA8-914B-DF76B0AB3CAA}"/>
                </c:ext>
              </c:extLst>
            </c:dLbl>
            <c:dLbl>
              <c:idx val="2"/>
              <c:layout>
                <c:manualLayout>
                  <c:x val="-2.7777777777777779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8-4DA8-914B-DF76B0AB3C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'057'!$C$5:$C$7</c:f>
              <c:numCache>
                <c:formatCode>_(* #,##0_);_(* \(#,##0\);_(* "-"??_);_(@_)</c:formatCode>
                <c:ptCount val="3"/>
                <c:pt idx="0">
                  <c:v>172038149</c:v>
                </c:pt>
                <c:pt idx="1">
                  <c:v>191664196</c:v>
                </c:pt>
                <c:pt idx="2">
                  <c:v>194911350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38-4DA8-914B-DF76B0AB3C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7179136"/>
        <c:axId val="117181824"/>
        <c:axId val="0"/>
      </c:bar3DChart>
      <c:catAx>
        <c:axId val="11717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181824"/>
        <c:crosses val="autoZero"/>
        <c:auto val="1"/>
        <c:lblAlgn val="ctr"/>
        <c:lblOffset val="100"/>
        <c:noMultiLvlLbl val="0"/>
      </c:catAx>
      <c:valAx>
        <c:axId val="11718182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17179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128587</xdr:rowOff>
    </xdr:from>
    <xdr:to>
      <xdr:col>6</xdr:col>
      <xdr:colOff>352425</xdr:colOff>
      <xdr:row>17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</xdr:row>
      <xdr:rowOff>90487</xdr:rowOff>
    </xdr:from>
    <xdr:to>
      <xdr:col>6</xdr:col>
      <xdr:colOff>514350</xdr:colOff>
      <xdr:row>15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3</xdr:row>
      <xdr:rowOff>90487</xdr:rowOff>
    </xdr:from>
    <xdr:to>
      <xdr:col>6</xdr:col>
      <xdr:colOff>371475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</xdr:row>
      <xdr:rowOff>138112</xdr:rowOff>
    </xdr:from>
    <xdr:to>
      <xdr:col>7</xdr:col>
      <xdr:colOff>352425</xdr:colOff>
      <xdr:row>17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1"/>
  <sheetViews>
    <sheetView tabSelected="1" zoomScale="91" zoomScaleNormal="91" workbookViewId="0">
      <selection activeCell="A2" sqref="A2"/>
    </sheetView>
  </sheetViews>
  <sheetFormatPr defaultColWidth="9.1796875" defaultRowHeight="14" x14ac:dyDescent="0.3"/>
  <cols>
    <col min="1" max="1" width="9.1796875" style="25"/>
    <col min="2" max="2" width="3.81640625" style="25" customWidth="1"/>
    <col min="3" max="3" width="23.1796875" style="25" customWidth="1"/>
    <col min="4" max="4" width="1.453125" style="25" customWidth="1"/>
    <col min="5" max="5" width="1.54296875" style="25" customWidth="1"/>
    <col min="6" max="16384" width="9.1796875" style="25"/>
  </cols>
  <sheetData>
    <row r="2" spans="2:20" ht="14.5" thickBot="1" x14ac:dyDescent="0.35"/>
    <row r="3" spans="2:20" ht="14.5" thickTop="1" x14ac:dyDescent="0.3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2:20" x14ac:dyDescent="0.3">
      <c r="B4" s="33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34"/>
    </row>
    <row r="5" spans="2:20" ht="21" customHeight="1" x14ac:dyDescent="0.3">
      <c r="B5" s="33"/>
      <c r="C5" s="38" t="s">
        <v>55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9"/>
      <c r="T5" s="34"/>
    </row>
    <row r="6" spans="2:20" ht="21" customHeight="1" x14ac:dyDescent="0.3">
      <c r="B6" s="33"/>
      <c r="C6" s="69" t="s">
        <v>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27"/>
      <c r="T6" s="34"/>
    </row>
    <row r="7" spans="2:20" x14ac:dyDescent="0.3">
      <c r="B7" s="33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34"/>
    </row>
    <row r="8" spans="2:20" s="1" customFormat="1" ht="15" customHeight="1" x14ac:dyDescent="0.35">
      <c r="B8" s="43"/>
      <c r="C8" s="28" t="s">
        <v>56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4"/>
      <c r="T8" s="45"/>
    </row>
    <row r="9" spans="2:20" s="1" customFormat="1" ht="14.25" customHeight="1" x14ac:dyDescent="0.35">
      <c r="B9" s="43"/>
      <c r="C9" s="28" t="s">
        <v>57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4"/>
      <c r="T9" s="45"/>
    </row>
    <row r="10" spans="2:20" s="1" customFormat="1" ht="14.5" x14ac:dyDescent="0.35">
      <c r="B10" s="43"/>
      <c r="C10" s="39" t="s">
        <v>58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44"/>
      <c r="T10" s="45"/>
    </row>
    <row r="11" spans="2:20" s="1" customFormat="1" ht="14.5" x14ac:dyDescent="0.35">
      <c r="B11" s="43"/>
      <c r="C11" s="39" t="s">
        <v>72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44"/>
      <c r="T11" s="45"/>
    </row>
    <row r="12" spans="2:20" s="1" customFormat="1" ht="14.5" x14ac:dyDescent="0.35">
      <c r="B12" s="33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34"/>
    </row>
    <row r="13" spans="2:20" x14ac:dyDescent="0.3">
      <c r="B13" s="33"/>
      <c r="C13" s="27" t="s">
        <v>47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34"/>
    </row>
    <row r="14" spans="2:20" x14ac:dyDescent="0.3">
      <c r="B14" s="33"/>
      <c r="C14" s="27" t="s">
        <v>48</v>
      </c>
      <c r="D14" s="27" t="s">
        <v>49</v>
      </c>
      <c r="E14" s="27"/>
      <c r="F14" s="27" t="s">
        <v>69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34"/>
    </row>
    <row r="15" spans="2:20" x14ac:dyDescent="0.3">
      <c r="B15" s="33"/>
      <c r="C15" s="27" t="s">
        <v>50</v>
      </c>
      <c r="D15" s="27" t="s">
        <v>49</v>
      </c>
      <c r="E15" s="27"/>
      <c r="F15" s="27" t="s">
        <v>70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34"/>
    </row>
    <row r="16" spans="2:20" x14ac:dyDescent="0.3">
      <c r="B16" s="33"/>
      <c r="C16" s="27" t="s">
        <v>51</v>
      </c>
      <c r="D16" s="27" t="s">
        <v>49</v>
      </c>
      <c r="E16" s="27"/>
      <c r="F16" s="67" t="s">
        <v>71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34"/>
    </row>
    <row r="17" spans="2:20" x14ac:dyDescent="0.3">
      <c r="B17" s="3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34"/>
    </row>
    <row r="18" spans="2:20" x14ac:dyDescent="0.3">
      <c r="B18" s="33"/>
      <c r="C18" s="27" t="s">
        <v>52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34"/>
    </row>
    <row r="19" spans="2:20" x14ac:dyDescent="0.3">
      <c r="B19" s="33"/>
      <c r="C19" s="26" t="s">
        <v>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34"/>
    </row>
    <row r="20" spans="2:20" x14ac:dyDescent="0.3">
      <c r="B20" s="33"/>
      <c r="C20" s="28" t="s">
        <v>68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34"/>
    </row>
    <row r="21" spans="2:20" x14ac:dyDescent="0.3">
      <c r="B21" s="33"/>
      <c r="C21" s="28" t="s">
        <v>16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34"/>
    </row>
    <row r="22" spans="2:20" x14ac:dyDescent="0.3">
      <c r="B22" s="33"/>
      <c r="C22" s="29" t="s">
        <v>22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34"/>
    </row>
    <row r="23" spans="2:20" x14ac:dyDescent="0.3">
      <c r="B23" s="33"/>
      <c r="C23" s="28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34"/>
    </row>
    <row r="24" spans="2:20" x14ac:dyDescent="0.3">
      <c r="B24" s="33"/>
      <c r="C24" s="28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34"/>
    </row>
    <row r="25" spans="2:20" x14ac:dyDescent="0.3">
      <c r="B25" s="33"/>
      <c r="C25" s="2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34"/>
    </row>
    <row r="26" spans="2:20" x14ac:dyDescent="0.3">
      <c r="B26" s="33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34"/>
    </row>
    <row r="27" spans="2:20" x14ac:dyDescent="0.3">
      <c r="B27" s="33"/>
      <c r="C27" s="28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34"/>
    </row>
    <row r="28" spans="2:20" x14ac:dyDescent="0.3">
      <c r="B28" s="33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4"/>
    </row>
    <row r="29" spans="2:20" x14ac:dyDescent="0.3">
      <c r="B29" s="33"/>
      <c r="C29" s="26" t="s">
        <v>53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4"/>
    </row>
    <row r="30" spans="2:20" x14ac:dyDescent="0.3">
      <c r="B30" s="33"/>
      <c r="C30" s="26" t="s">
        <v>54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34"/>
    </row>
    <row r="31" spans="2:20" x14ac:dyDescent="0.3">
      <c r="B31" s="33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34"/>
    </row>
    <row r="32" spans="2:20" x14ac:dyDescent="0.3">
      <c r="B32" s="33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34"/>
    </row>
    <row r="33" spans="2:20" x14ac:dyDescent="0.3">
      <c r="B33" s="3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34"/>
    </row>
    <row r="34" spans="2:20" x14ac:dyDescent="0.3">
      <c r="B34" s="33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34"/>
    </row>
    <row r="35" spans="2:20" x14ac:dyDescent="0.3">
      <c r="B35" s="33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34"/>
    </row>
    <row r="36" spans="2:20" x14ac:dyDescent="0.3">
      <c r="B36" s="33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34"/>
    </row>
    <row r="37" spans="2:20" x14ac:dyDescent="0.3">
      <c r="B37" s="3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34"/>
    </row>
    <row r="38" spans="2:20" x14ac:dyDescent="0.3">
      <c r="B38" s="3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34"/>
    </row>
    <row r="39" spans="2:20" x14ac:dyDescent="0.3">
      <c r="B39" s="33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34"/>
    </row>
    <row r="40" spans="2:20" ht="14.5" thickBot="1" x14ac:dyDescent="0.35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7"/>
    </row>
    <row r="41" spans="2:20" ht="14.5" thickTop="1" x14ac:dyDescent="0.3"/>
  </sheetData>
  <mergeCells count="1">
    <mergeCell ref="C6:R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7"/>
  <sheetViews>
    <sheetView workbookViewId="0">
      <selection activeCell="C5" sqref="C5"/>
    </sheetView>
  </sheetViews>
  <sheetFormatPr defaultColWidth="8.7265625" defaultRowHeight="14.5" x14ac:dyDescent="0.35"/>
  <cols>
    <col min="1" max="2" width="8.7265625" style="1"/>
    <col min="3" max="3" width="46.81640625" style="1" customWidth="1"/>
    <col min="4" max="5" width="8.7265625" style="1"/>
    <col min="6" max="6" width="64.26953125" style="1" customWidth="1"/>
    <col min="7" max="16384" width="8.7265625" style="1"/>
  </cols>
  <sheetData>
    <row r="1" spans="2:6" ht="21" x14ac:dyDescent="0.5">
      <c r="C1" s="16" t="s">
        <v>42</v>
      </c>
    </row>
    <row r="2" spans="2:6" ht="15" thickBot="1" x14ac:dyDescent="0.4"/>
    <row r="3" spans="2:6" ht="44.15" customHeight="1" x14ac:dyDescent="0.35">
      <c r="B3" s="70" t="s">
        <v>26</v>
      </c>
      <c r="C3" s="23" t="s">
        <v>2</v>
      </c>
      <c r="F3" s="17" t="s">
        <v>28</v>
      </c>
    </row>
    <row r="4" spans="2:6" ht="29" x14ac:dyDescent="0.35">
      <c r="B4" s="71"/>
      <c r="C4" s="24" t="str">
        <f>F3</f>
        <v>Dukungan Manajemen dan Pelaksanaan Tugas Teknis Lainnya Kementerian Pendidikan dan Kebudayaan</v>
      </c>
    </row>
    <row r="5" spans="2:6" x14ac:dyDescent="0.35">
      <c r="B5" s="21">
        <v>2018</v>
      </c>
      <c r="C5" s="19">
        <f>INDEX(Source!$B$10:$I$12,MATCH('023'!B5,Source!$A$10:$A$12,0),MATCH('023'!$C$4,Source!$B$9:$I$9,0))</f>
        <v>1768057003</v>
      </c>
    </row>
    <row r="6" spans="2:6" x14ac:dyDescent="0.35">
      <c r="B6" s="21">
        <v>2019</v>
      </c>
      <c r="C6" s="19">
        <f>INDEX(Source!$B$10:$I$12,MATCH('023'!B6,Source!$A$10:$A$12,0),MATCH('023'!$C$4,Source!$B$9:$I$9,0))</f>
        <v>1800491734</v>
      </c>
    </row>
    <row r="7" spans="2:6" ht="15" thickBot="1" x14ac:dyDescent="0.4">
      <c r="B7" s="22">
        <v>2020</v>
      </c>
      <c r="C7" s="20">
        <f>INDEX(Source!$B$10:$I$12,MATCH('023'!B7,Source!$A$10:$A$12,0),MATCH('023'!$C$4,Source!$B$9:$I$9,0))</f>
        <v>22081627145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Source!$B$9:$I$9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workbookViewId="0">
      <selection activeCell="F3" sqref="F3"/>
    </sheetView>
  </sheetViews>
  <sheetFormatPr defaultColWidth="8.7265625" defaultRowHeight="14.5" x14ac:dyDescent="0.35"/>
  <cols>
    <col min="1" max="2" width="8.7265625" style="1"/>
    <col min="3" max="3" width="44.81640625" style="1" customWidth="1"/>
    <col min="4" max="5" width="8.7265625" style="1"/>
    <col min="6" max="6" width="56.54296875" style="1" customWidth="1"/>
    <col min="7" max="16384" width="8.7265625" style="1"/>
  </cols>
  <sheetData>
    <row r="1" spans="2:6" ht="21" x14ac:dyDescent="0.5">
      <c r="C1" s="16" t="s">
        <v>43</v>
      </c>
    </row>
    <row r="2" spans="2:6" ht="15" thickBot="1" x14ac:dyDescent="0.4"/>
    <row r="3" spans="2:6" ht="42" customHeight="1" x14ac:dyDescent="0.35">
      <c r="B3" s="70" t="s">
        <v>26</v>
      </c>
      <c r="C3" s="23" t="s">
        <v>2</v>
      </c>
      <c r="F3" s="17" t="s">
        <v>33</v>
      </c>
    </row>
    <row r="4" spans="2:6" ht="51" customHeight="1" x14ac:dyDescent="0.35">
      <c r="B4" s="71"/>
      <c r="C4" s="24" t="str">
        <f>F3</f>
        <v>Dukungan Manajemen dan Pelaksanaan Tugas Teknis Lainnya Kementerian Pariwisata</v>
      </c>
    </row>
    <row r="5" spans="2:6" x14ac:dyDescent="0.35">
      <c r="B5" s="9">
        <v>2018</v>
      </c>
      <c r="C5" s="19">
        <f>INDEX(Source!$B$19:$E$21,MATCH('040'!B5,Source!$A$19:$A$21,0),MATCH('040'!$C$4,Source!$B$18:$E$18,0))</f>
        <v>340000000</v>
      </c>
    </row>
    <row r="6" spans="2:6" x14ac:dyDescent="0.35">
      <c r="B6" s="9">
        <v>2019</v>
      </c>
      <c r="C6" s="19">
        <f>INDEX(Source!$B$19:$E$21,MATCH('040'!B6,Source!$A$19:$A$21,0),MATCH('040'!$C$4,Source!$B$18:$E$18,0))</f>
        <v>319650562</v>
      </c>
    </row>
    <row r="7" spans="2:6" ht="15" thickBot="1" x14ac:dyDescent="0.4">
      <c r="B7" s="11">
        <v>2020</v>
      </c>
      <c r="C7" s="20">
        <f>INDEX(Source!$B$19:$E$21,MATCH('040'!B7,Source!$A$19:$A$21,0),MATCH('040'!$C$4,Source!$B$18:$E$18,0))</f>
        <v>639953792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Source!$B$18:$E$18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"/>
  <sheetViews>
    <sheetView workbookViewId="0">
      <selection activeCell="F3" sqref="F3"/>
    </sheetView>
  </sheetViews>
  <sheetFormatPr defaultColWidth="8.7265625" defaultRowHeight="14.5" x14ac:dyDescent="0.35"/>
  <cols>
    <col min="1" max="2" width="8.7265625" style="1"/>
    <col min="3" max="3" width="41.453125" style="1" customWidth="1"/>
    <col min="4" max="5" width="8.7265625" style="1"/>
    <col min="6" max="6" width="63.54296875" style="1" customWidth="1"/>
    <col min="7" max="16384" width="8.7265625" style="1"/>
  </cols>
  <sheetData>
    <row r="1" spans="2:6" ht="21" x14ac:dyDescent="0.5">
      <c r="C1" s="16" t="s">
        <v>44</v>
      </c>
    </row>
    <row r="2" spans="2:6" ht="15" thickBot="1" x14ac:dyDescent="0.4"/>
    <row r="3" spans="2:6" ht="54.65" customHeight="1" x14ac:dyDescent="0.35">
      <c r="B3" s="70" t="s">
        <v>26</v>
      </c>
      <c r="C3" s="23" t="s">
        <v>2</v>
      </c>
      <c r="F3" s="17" t="s">
        <v>36</v>
      </c>
    </row>
    <row r="4" spans="2:6" ht="54.75" customHeight="1" x14ac:dyDescent="0.35">
      <c r="B4" s="71"/>
      <c r="C4" s="24" t="str">
        <f>F3</f>
        <v>Pembinaan Olahraga Prestasi</v>
      </c>
    </row>
    <row r="5" spans="2:6" x14ac:dyDescent="0.35">
      <c r="B5" s="21">
        <v>2018</v>
      </c>
      <c r="C5" s="19">
        <f>INDEX(Source!$B$29:$E$31,MATCH('092'!B5,Source!$A$29:$A$31,0),MATCH('092'!$C$4,Source!$B$28:$E$28,0))</f>
        <v>3673940301</v>
      </c>
    </row>
    <row r="6" spans="2:6" x14ac:dyDescent="0.35">
      <c r="B6" s="21">
        <v>2019</v>
      </c>
      <c r="C6" s="19">
        <f>INDEX(Source!$B$29:$E$31,MATCH('092'!B6,Source!$A$29:$A$31,0),MATCH('092'!$C$4,Source!$B$28:$E$28,0))</f>
        <v>836404108</v>
      </c>
    </row>
    <row r="7" spans="2:6" ht="15" thickBot="1" x14ac:dyDescent="0.4">
      <c r="B7" s="22">
        <v>2020</v>
      </c>
      <c r="C7" s="20">
        <f>INDEX(Source!$B$29:$E$31,MATCH('092'!B7,Source!$A$29:$A$31,0),MATCH('092'!$C$4,Source!$B$28:$E$28,0))</f>
        <v>453124717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Source!$B$28:$E$28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7"/>
  <sheetViews>
    <sheetView workbookViewId="0">
      <selection activeCell="C9" sqref="C9"/>
    </sheetView>
  </sheetViews>
  <sheetFormatPr defaultColWidth="8.7265625" defaultRowHeight="14.5" x14ac:dyDescent="0.35"/>
  <cols>
    <col min="1" max="2" width="8.7265625" style="1"/>
    <col min="3" max="3" width="43.453125" style="1" customWidth="1"/>
    <col min="4" max="4" width="3.81640625" style="1" customWidth="1"/>
    <col min="5" max="5" width="8.7265625" style="1"/>
    <col min="6" max="6" width="52.1796875" style="1" customWidth="1"/>
    <col min="7" max="16384" width="8.7265625" style="1"/>
  </cols>
  <sheetData>
    <row r="1" spans="2:6" ht="21" x14ac:dyDescent="0.5">
      <c r="C1" s="16" t="s">
        <v>45</v>
      </c>
    </row>
    <row r="2" spans="2:6" ht="15" thickBot="1" x14ac:dyDescent="0.4"/>
    <row r="3" spans="2:6" ht="50.15" customHeight="1" x14ac:dyDescent="0.35">
      <c r="B3" s="70" t="s">
        <v>26</v>
      </c>
      <c r="C3" s="23" t="s">
        <v>2</v>
      </c>
      <c r="F3" s="17" t="s">
        <v>38</v>
      </c>
    </row>
    <row r="4" spans="2:6" ht="38.25" customHeight="1" x14ac:dyDescent="0.35">
      <c r="B4" s="71"/>
      <c r="C4" s="24" t="str">
        <f>F3</f>
        <v>Dukungan Manajemen dan Pelaksanaan Tugas Teknis Lainnya Perpustakaan Nasional</v>
      </c>
    </row>
    <row r="5" spans="2:6" x14ac:dyDescent="0.35">
      <c r="B5" s="9">
        <v>2018</v>
      </c>
      <c r="C5" s="19">
        <f>INDEX(Source!$B$38:$D$40,MATCH('057'!B5,Source!$A$38:$A$40,0),MATCH('057'!$C$4,Source!$B$37:$D$37,0))</f>
        <v>172038149</v>
      </c>
    </row>
    <row r="6" spans="2:6" x14ac:dyDescent="0.35">
      <c r="B6" s="9">
        <v>2019</v>
      </c>
      <c r="C6" s="19">
        <f>INDEX(Source!$B$38:$D$40,MATCH('057'!B6,Source!$A$38:$A$40,0),MATCH('057'!$C$4,Source!$B$37:$D$37,0))</f>
        <v>191664196</v>
      </c>
    </row>
    <row r="7" spans="2:6" ht="15" thickBot="1" x14ac:dyDescent="0.4">
      <c r="B7" s="11">
        <v>2020</v>
      </c>
      <c r="C7" s="20">
        <f>INDEX(Source!$B$38:$D$40,MATCH('057'!B7,Source!$A$38:$A$40,0),MATCH('057'!$C$4,Source!$B$37:$D$37,0))</f>
        <v>194911350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Source!$B$37:$D$37</xm:f>
          </x14:formula1>
          <xm:sqref>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3"/>
  <sheetViews>
    <sheetView zoomScale="72" zoomScaleNormal="72" workbookViewId="0">
      <selection activeCell="I17" sqref="I17"/>
    </sheetView>
  </sheetViews>
  <sheetFormatPr defaultColWidth="9.1796875" defaultRowHeight="14.5" x14ac:dyDescent="0.35"/>
  <cols>
    <col min="1" max="1" width="11.453125" style="1" customWidth="1"/>
    <col min="2" max="2" width="17.7265625" style="1" customWidth="1"/>
    <col min="3" max="3" width="17.54296875" style="1" customWidth="1"/>
    <col min="4" max="6" width="17.7265625" style="1" customWidth="1"/>
    <col min="7" max="7" width="17.54296875" style="1" customWidth="1"/>
    <col min="8" max="8" width="17.7265625" style="1" customWidth="1"/>
    <col min="9" max="12" width="17.54296875" style="1" customWidth="1"/>
    <col min="13" max="13" width="17.7265625" style="1" customWidth="1"/>
    <col min="14" max="14" width="16.453125" style="1" customWidth="1"/>
    <col min="15" max="15" width="17.1796875" style="1" customWidth="1"/>
    <col min="16" max="16" width="15.453125" style="1" customWidth="1"/>
    <col min="17" max="17" width="18.54296875" style="1" customWidth="1"/>
    <col min="18" max="16384" width="9.1796875" style="1"/>
  </cols>
  <sheetData>
    <row r="1" spans="1:13" ht="21" x14ac:dyDescent="0.5">
      <c r="A1" s="87" t="s">
        <v>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21" x14ac:dyDescent="0.3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3" ht="21" x14ac:dyDescent="0.35">
      <c r="A3" s="88" t="s">
        <v>73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5" spans="1:13" ht="19" thickBot="1" x14ac:dyDescent="0.5">
      <c r="B5" s="2" t="s">
        <v>1</v>
      </c>
    </row>
    <row r="6" spans="1:13" ht="15.5" x14ac:dyDescent="0.35">
      <c r="A6" s="74" t="s">
        <v>26</v>
      </c>
      <c r="B6" s="86" t="s">
        <v>2</v>
      </c>
      <c r="C6" s="86"/>
      <c r="D6" s="86"/>
      <c r="E6" s="86"/>
      <c r="F6" s="86"/>
      <c r="G6" s="86"/>
      <c r="H6" s="86"/>
      <c r="I6" s="86"/>
      <c r="J6" s="86"/>
      <c r="K6" s="86"/>
      <c r="L6" s="72" t="s">
        <v>27</v>
      </c>
    </row>
    <row r="7" spans="1:13" x14ac:dyDescent="0.35">
      <c r="A7" s="75"/>
      <c r="B7" s="84" t="s">
        <v>4</v>
      </c>
      <c r="C7" s="84"/>
      <c r="D7" s="84"/>
      <c r="E7" s="84"/>
      <c r="F7" s="84"/>
      <c r="G7" s="84"/>
      <c r="H7" s="84"/>
      <c r="I7" s="84"/>
      <c r="J7" s="84"/>
      <c r="K7" s="84"/>
      <c r="L7" s="73"/>
    </row>
    <row r="8" spans="1:13" x14ac:dyDescent="0.35">
      <c r="A8" s="75"/>
      <c r="B8" s="42" t="s">
        <v>3</v>
      </c>
      <c r="C8" s="41" t="s">
        <v>5</v>
      </c>
      <c r="D8" s="41" t="s">
        <v>6</v>
      </c>
      <c r="E8" s="42" t="s">
        <v>7</v>
      </c>
      <c r="F8" s="42" t="s">
        <v>8</v>
      </c>
      <c r="G8" s="42" t="s">
        <v>9</v>
      </c>
      <c r="H8" s="42" t="s">
        <v>10</v>
      </c>
      <c r="I8" s="42" t="s">
        <v>11</v>
      </c>
      <c r="J8" s="42" t="s">
        <v>60</v>
      </c>
      <c r="K8" s="42" t="s">
        <v>62</v>
      </c>
      <c r="L8" s="73"/>
    </row>
    <row r="9" spans="1:13" ht="91" x14ac:dyDescent="0.35">
      <c r="A9" s="75"/>
      <c r="B9" s="18" t="s">
        <v>28</v>
      </c>
      <c r="C9" s="18" t="s">
        <v>29</v>
      </c>
      <c r="D9" s="18" t="s">
        <v>59</v>
      </c>
      <c r="E9" s="18" t="s">
        <v>30</v>
      </c>
      <c r="F9" s="18" t="s">
        <v>64</v>
      </c>
      <c r="G9" s="18" t="s">
        <v>31</v>
      </c>
      <c r="H9" s="18" t="s">
        <v>65</v>
      </c>
      <c r="I9" s="18" t="s">
        <v>32</v>
      </c>
      <c r="J9" s="18" t="s">
        <v>61</v>
      </c>
      <c r="K9" s="18" t="s">
        <v>63</v>
      </c>
      <c r="L9" s="73"/>
    </row>
    <row r="10" spans="1:13" x14ac:dyDescent="0.35">
      <c r="A10" s="9">
        <v>2018</v>
      </c>
      <c r="B10" s="3">
        <v>1768057003</v>
      </c>
      <c r="C10" s="3">
        <v>192188790</v>
      </c>
      <c r="D10" s="4">
        <v>22574237959</v>
      </c>
      <c r="E10" s="3">
        <v>1805463073</v>
      </c>
      <c r="F10" s="3">
        <v>1154945174</v>
      </c>
      <c r="G10" s="3">
        <v>396946190</v>
      </c>
      <c r="H10" s="3">
        <v>1829626560</v>
      </c>
      <c r="I10" s="3">
        <v>10370535251</v>
      </c>
      <c r="J10" s="68" t="s">
        <v>14</v>
      </c>
      <c r="K10" s="68" t="s">
        <v>14</v>
      </c>
      <c r="L10" s="10">
        <f>SUM(B10:K10)</f>
        <v>40092000000</v>
      </c>
    </row>
    <row r="11" spans="1:13" x14ac:dyDescent="0.35">
      <c r="A11" s="9">
        <v>2019</v>
      </c>
      <c r="B11" s="5">
        <v>1800491734</v>
      </c>
      <c r="C11" s="5">
        <v>188524713</v>
      </c>
      <c r="D11" s="5">
        <v>18241917758</v>
      </c>
      <c r="E11" s="5">
        <v>1813256980</v>
      </c>
      <c r="F11" s="5">
        <v>1188578297</v>
      </c>
      <c r="G11" s="5">
        <v>581986879</v>
      </c>
      <c r="H11" s="4">
        <v>1795283807</v>
      </c>
      <c r="I11" s="4">
        <v>10383047766</v>
      </c>
      <c r="J11" s="68" t="s">
        <v>14</v>
      </c>
      <c r="K11" s="68" t="s">
        <v>14</v>
      </c>
      <c r="L11" s="10">
        <f>SUM(B11:K11)</f>
        <v>35993087934</v>
      </c>
    </row>
    <row r="12" spans="1:13" ht="15" thickBot="1" x14ac:dyDescent="0.4">
      <c r="A12" s="11">
        <v>2020</v>
      </c>
      <c r="B12" s="12">
        <v>22081627145</v>
      </c>
      <c r="C12" s="12">
        <v>185402955</v>
      </c>
      <c r="D12" s="12">
        <v>5069637405</v>
      </c>
      <c r="E12" s="12">
        <v>133964454</v>
      </c>
      <c r="F12" s="12">
        <v>683792559</v>
      </c>
      <c r="G12" s="12">
        <v>416162160</v>
      </c>
      <c r="H12" s="12">
        <v>1394431152</v>
      </c>
      <c r="I12" s="12">
        <v>2518394435</v>
      </c>
      <c r="J12" s="12">
        <v>31617158059</v>
      </c>
      <c r="K12" s="12">
        <v>6617553110</v>
      </c>
      <c r="L12" s="13">
        <f>SUM(B12:K12)</f>
        <v>70718123434</v>
      </c>
      <c r="M12" s="50"/>
    </row>
    <row r="14" spans="1:13" ht="19" thickBot="1" x14ac:dyDescent="0.4">
      <c r="B14" s="6" t="s">
        <v>68</v>
      </c>
    </row>
    <row r="15" spans="1:13" ht="15.5" x14ac:dyDescent="0.35">
      <c r="A15" s="74" t="s">
        <v>26</v>
      </c>
      <c r="B15" s="76" t="s">
        <v>2</v>
      </c>
      <c r="C15" s="77"/>
      <c r="D15" s="77"/>
      <c r="E15" s="78"/>
      <c r="F15" s="72" t="s">
        <v>27</v>
      </c>
    </row>
    <row r="16" spans="1:13" x14ac:dyDescent="0.35">
      <c r="A16" s="75"/>
      <c r="B16" s="79" t="s">
        <v>13</v>
      </c>
      <c r="C16" s="80"/>
      <c r="D16" s="81"/>
      <c r="E16" s="66" t="s">
        <v>4</v>
      </c>
      <c r="F16" s="73"/>
    </row>
    <row r="17" spans="1:8" ht="14.15" customHeight="1" x14ac:dyDescent="0.35">
      <c r="A17" s="75"/>
      <c r="B17" s="41" t="s">
        <v>12</v>
      </c>
      <c r="C17" s="41" t="s">
        <v>15</v>
      </c>
      <c r="D17" s="41" t="s">
        <v>66</v>
      </c>
      <c r="E17" s="41" t="s">
        <v>15</v>
      </c>
      <c r="F17" s="73"/>
    </row>
    <row r="18" spans="1:8" ht="78" x14ac:dyDescent="0.35">
      <c r="A18" s="75"/>
      <c r="B18" s="18" t="s">
        <v>33</v>
      </c>
      <c r="C18" s="18" t="s">
        <v>67</v>
      </c>
      <c r="D18" s="18" t="s">
        <v>41</v>
      </c>
      <c r="E18" s="18" t="s">
        <v>67</v>
      </c>
      <c r="F18" s="73"/>
    </row>
    <row r="19" spans="1:8" x14ac:dyDescent="0.35">
      <c r="A19" s="9">
        <v>2018</v>
      </c>
      <c r="B19" s="62">
        <v>340000000</v>
      </c>
      <c r="C19" s="63">
        <v>2665408080</v>
      </c>
      <c r="D19" s="64" t="s">
        <v>14</v>
      </c>
      <c r="E19" s="62">
        <v>728000000</v>
      </c>
      <c r="F19" s="14">
        <f>SUM(B19:E19)</f>
        <v>3733408080</v>
      </c>
    </row>
    <row r="20" spans="1:8" x14ac:dyDescent="0.35">
      <c r="A20" s="9">
        <v>2019</v>
      </c>
      <c r="B20" s="5">
        <v>319650562</v>
      </c>
      <c r="C20" s="5">
        <v>3511412243</v>
      </c>
      <c r="D20" s="64" t="s">
        <v>14</v>
      </c>
      <c r="E20" s="7" t="s">
        <v>14</v>
      </c>
      <c r="F20" s="14">
        <f>SUM(B20:E20)</f>
        <v>3831062805</v>
      </c>
    </row>
    <row r="21" spans="1:8" ht="15" thickBot="1" x14ac:dyDescent="0.4">
      <c r="A21" s="11">
        <v>2020</v>
      </c>
      <c r="B21" s="12">
        <v>639953792</v>
      </c>
      <c r="C21" s="12">
        <v>1969375236</v>
      </c>
      <c r="D21" s="12">
        <v>350535</v>
      </c>
      <c r="E21" s="12">
        <v>712077898</v>
      </c>
      <c r="F21" s="15">
        <f>SUM(B21:E21)</f>
        <v>3321757461</v>
      </c>
      <c r="G21" s="50"/>
    </row>
    <row r="22" spans="1:8" x14ac:dyDescent="0.35">
      <c r="A22" s="82" t="s">
        <v>74</v>
      </c>
      <c r="B22" s="82"/>
      <c r="C22" s="82"/>
      <c r="D22" s="82"/>
      <c r="E22" s="82"/>
      <c r="F22" s="82"/>
      <c r="G22" s="82"/>
      <c r="H22" s="82"/>
    </row>
    <row r="23" spans="1:8" x14ac:dyDescent="0.35">
      <c r="A23" s="46"/>
      <c r="B23" s="47"/>
      <c r="C23" s="48"/>
      <c r="D23" s="47"/>
      <c r="E23" s="47"/>
      <c r="F23" s="47"/>
      <c r="G23" s="49"/>
    </row>
    <row r="24" spans="1:8" ht="19" thickBot="1" x14ac:dyDescent="0.4">
      <c r="B24" s="6" t="s">
        <v>16</v>
      </c>
    </row>
    <row r="25" spans="1:8" ht="15" customHeight="1" x14ac:dyDescent="0.35">
      <c r="A25" s="74" t="s">
        <v>26</v>
      </c>
      <c r="B25" s="89" t="s">
        <v>2</v>
      </c>
      <c r="C25" s="89"/>
      <c r="D25" s="89"/>
      <c r="E25" s="89"/>
      <c r="F25" s="72" t="s">
        <v>27</v>
      </c>
    </row>
    <row r="26" spans="1:8" ht="15" customHeight="1" x14ac:dyDescent="0.35">
      <c r="A26" s="75"/>
      <c r="B26" s="84" t="s">
        <v>18</v>
      </c>
      <c r="C26" s="84"/>
      <c r="D26" s="59" t="s">
        <v>13</v>
      </c>
      <c r="E26" s="60" t="s">
        <v>4</v>
      </c>
      <c r="F26" s="73"/>
    </row>
    <row r="27" spans="1:8" ht="15" customHeight="1" x14ac:dyDescent="0.35">
      <c r="A27" s="75"/>
      <c r="B27" s="42" t="s">
        <v>17</v>
      </c>
      <c r="C27" s="42" t="s">
        <v>19</v>
      </c>
      <c r="D27" s="41" t="s">
        <v>20</v>
      </c>
      <c r="E27" s="41" t="s">
        <v>21</v>
      </c>
      <c r="F27" s="73"/>
    </row>
    <row r="28" spans="1:8" ht="78" x14ac:dyDescent="0.35">
      <c r="A28" s="75"/>
      <c r="B28" s="18" t="s">
        <v>34</v>
      </c>
      <c r="C28" s="18" t="s">
        <v>35</v>
      </c>
      <c r="D28" s="18" t="s">
        <v>36</v>
      </c>
      <c r="E28" s="18" t="s">
        <v>37</v>
      </c>
      <c r="F28" s="73"/>
    </row>
    <row r="29" spans="1:8" x14ac:dyDescent="0.35">
      <c r="A29" s="9">
        <v>2018</v>
      </c>
      <c r="B29" s="65">
        <v>269573060</v>
      </c>
      <c r="C29" s="65">
        <v>30526700</v>
      </c>
      <c r="D29" s="65">
        <v>3673940301</v>
      </c>
      <c r="E29" s="65">
        <v>1063500000</v>
      </c>
      <c r="F29" s="14">
        <f>SUM(B29:E29)</f>
        <v>5037540061</v>
      </c>
    </row>
    <row r="30" spans="1:8" x14ac:dyDescent="0.35">
      <c r="A30" s="9">
        <v>2019</v>
      </c>
      <c r="B30" s="5">
        <v>295178356</v>
      </c>
      <c r="C30" s="5">
        <v>7163056</v>
      </c>
      <c r="D30" s="4">
        <v>836404108</v>
      </c>
      <c r="E30" s="4">
        <v>812346450</v>
      </c>
      <c r="F30" s="14">
        <f>SUM(B30:E30)</f>
        <v>1951091970</v>
      </c>
    </row>
    <row r="31" spans="1:8" ht="15" thickBot="1" x14ac:dyDescent="0.4">
      <c r="A31" s="11">
        <v>2020</v>
      </c>
      <c r="B31" s="12">
        <v>285859045</v>
      </c>
      <c r="C31" s="12">
        <v>7280938</v>
      </c>
      <c r="D31" s="12">
        <v>453124717</v>
      </c>
      <c r="E31" s="12">
        <v>427396990</v>
      </c>
      <c r="F31" s="15">
        <f>SUM(B31:E31)</f>
        <v>1173661690</v>
      </c>
      <c r="G31" s="50"/>
    </row>
    <row r="33" spans="1:6" ht="19" thickBot="1" x14ac:dyDescent="0.4">
      <c r="B33" s="8" t="s">
        <v>22</v>
      </c>
    </row>
    <row r="34" spans="1:6" ht="15.5" x14ac:dyDescent="0.35">
      <c r="A34" s="74" t="s">
        <v>26</v>
      </c>
      <c r="B34" s="86" t="s">
        <v>2</v>
      </c>
      <c r="C34" s="86"/>
      <c r="D34" s="86"/>
      <c r="E34" s="72" t="s">
        <v>27</v>
      </c>
    </row>
    <row r="35" spans="1:6" x14ac:dyDescent="0.35">
      <c r="A35" s="75"/>
      <c r="B35" s="84" t="s">
        <v>18</v>
      </c>
      <c r="C35" s="84"/>
      <c r="D35" s="61" t="s">
        <v>4</v>
      </c>
      <c r="E35" s="73"/>
    </row>
    <row r="36" spans="1:6" x14ac:dyDescent="0.35">
      <c r="A36" s="75"/>
      <c r="B36" s="41" t="s">
        <v>23</v>
      </c>
      <c r="C36" s="41" t="s">
        <v>24</v>
      </c>
      <c r="D36" s="41" t="s">
        <v>25</v>
      </c>
      <c r="E36" s="73"/>
    </row>
    <row r="37" spans="1:6" ht="78" x14ac:dyDescent="0.35">
      <c r="A37" s="75"/>
      <c r="B37" s="18" t="s">
        <v>38</v>
      </c>
      <c r="C37" s="18" t="s">
        <v>39</v>
      </c>
      <c r="D37" s="18" t="s">
        <v>40</v>
      </c>
      <c r="E37" s="73"/>
    </row>
    <row r="38" spans="1:6" x14ac:dyDescent="0.35">
      <c r="A38" s="9">
        <v>2018</v>
      </c>
      <c r="B38" s="63">
        <v>172038149</v>
      </c>
      <c r="C38" s="63">
        <v>3852770</v>
      </c>
      <c r="D38" s="62">
        <v>409042719</v>
      </c>
      <c r="E38" s="14">
        <f>SUM(B38:D38)</f>
        <v>584933638</v>
      </c>
    </row>
    <row r="39" spans="1:6" x14ac:dyDescent="0.35">
      <c r="A39" s="9">
        <v>2019</v>
      </c>
      <c r="B39" s="5">
        <v>191664196</v>
      </c>
      <c r="C39" s="5">
        <v>3446521</v>
      </c>
      <c r="D39" s="5">
        <v>535664846</v>
      </c>
      <c r="E39" s="14">
        <f>SUM(B39:D39)</f>
        <v>730775563</v>
      </c>
    </row>
    <row r="40" spans="1:6" ht="15" thickBot="1" x14ac:dyDescent="0.4">
      <c r="A40" s="11">
        <v>2020</v>
      </c>
      <c r="B40" s="12">
        <v>194911350</v>
      </c>
      <c r="C40" s="12">
        <v>3018349</v>
      </c>
      <c r="D40" s="12">
        <v>256847512</v>
      </c>
      <c r="E40" s="15">
        <f>SUM(B40:D40)</f>
        <v>454777211</v>
      </c>
      <c r="F40" s="50"/>
    </row>
    <row r="41" spans="1:6" x14ac:dyDescent="0.35">
      <c r="A41" s="51"/>
      <c r="B41" s="51"/>
      <c r="C41" s="51"/>
      <c r="D41" s="51"/>
      <c r="E41" s="51"/>
      <c r="F41" s="51"/>
    </row>
    <row r="42" spans="1:6" ht="18.5" x14ac:dyDescent="0.35">
      <c r="A42" s="51"/>
      <c r="B42" s="52"/>
      <c r="C42" s="51"/>
      <c r="D42" s="51"/>
      <c r="E42" s="51"/>
      <c r="F42" s="51"/>
    </row>
    <row r="43" spans="1:6" ht="15.5" x14ac:dyDescent="0.35">
      <c r="A43" s="83"/>
      <c r="B43" s="83"/>
      <c r="C43" s="83"/>
      <c r="D43" s="83"/>
      <c r="E43" s="55"/>
      <c r="F43" s="51"/>
    </row>
    <row r="44" spans="1:6" ht="15.5" x14ac:dyDescent="0.35">
      <c r="A44" s="83"/>
      <c r="B44" s="85"/>
      <c r="C44" s="85"/>
      <c r="D44" s="83"/>
      <c r="E44" s="55"/>
      <c r="F44" s="51"/>
    </row>
    <row r="45" spans="1:6" ht="16" thickBot="1" x14ac:dyDescent="0.4">
      <c r="A45" s="83"/>
      <c r="B45" s="56"/>
      <c r="C45" s="56"/>
      <c r="D45" s="83"/>
      <c r="E45" s="55"/>
      <c r="F45" s="51"/>
    </row>
    <row r="46" spans="1:6" ht="15.5" x14ac:dyDescent="0.35">
      <c r="A46" s="83"/>
      <c r="B46" s="57"/>
      <c r="C46" s="58"/>
      <c r="D46" s="83"/>
      <c r="E46" s="55"/>
      <c r="F46" s="51"/>
    </row>
    <row r="47" spans="1:6" x14ac:dyDescent="0.35">
      <c r="A47" s="46"/>
      <c r="B47" s="53"/>
      <c r="C47" s="53"/>
      <c r="D47" s="49"/>
      <c r="E47" s="49"/>
      <c r="F47" s="51"/>
    </row>
    <row r="48" spans="1:6" x14ac:dyDescent="0.35">
      <c r="A48" s="46"/>
      <c r="B48" s="54"/>
      <c r="C48" s="54"/>
      <c r="D48" s="49"/>
      <c r="E48" s="49"/>
      <c r="F48" s="51"/>
    </row>
    <row r="49" spans="1:6" x14ac:dyDescent="0.35">
      <c r="A49" s="46"/>
      <c r="B49" s="47"/>
      <c r="C49" s="47"/>
      <c r="D49" s="49"/>
      <c r="E49" s="49"/>
      <c r="F49" s="51"/>
    </row>
    <row r="50" spans="1:6" x14ac:dyDescent="0.35">
      <c r="A50" s="51"/>
      <c r="B50" s="51"/>
      <c r="C50" s="51"/>
      <c r="D50" s="51"/>
      <c r="E50" s="51"/>
      <c r="F50" s="51"/>
    </row>
    <row r="51" spans="1:6" x14ac:dyDescent="0.35">
      <c r="A51" s="51"/>
      <c r="B51" s="51"/>
      <c r="C51" s="51"/>
      <c r="D51" s="51"/>
      <c r="E51" s="51"/>
      <c r="F51" s="51"/>
    </row>
    <row r="52" spans="1:6" x14ac:dyDescent="0.35">
      <c r="A52" s="51"/>
      <c r="B52" s="51"/>
      <c r="C52" s="51"/>
      <c r="D52" s="51"/>
      <c r="E52" s="51"/>
      <c r="F52" s="51"/>
    </row>
    <row r="53" spans="1:6" x14ac:dyDescent="0.35">
      <c r="A53" s="51"/>
      <c r="B53" s="51"/>
      <c r="C53" s="51"/>
      <c r="D53" s="51"/>
      <c r="E53" s="51"/>
      <c r="F53" s="51"/>
    </row>
  </sheetData>
  <mergeCells count="24">
    <mergeCell ref="A1:L1"/>
    <mergeCell ref="A2:L2"/>
    <mergeCell ref="F25:F28"/>
    <mergeCell ref="B26:C26"/>
    <mergeCell ref="B25:E25"/>
    <mergeCell ref="L6:L9"/>
    <mergeCell ref="A15:A18"/>
    <mergeCell ref="F15:F18"/>
    <mergeCell ref="B6:K6"/>
    <mergeCell ref="B7:K7"/>
    <mergeCell ref="A3:L3"/>
    <mergeCell ref="A43:A46"/>
    <mergeCell ref="B43:C43"/>
    <mergeCell ref="D43:D46"/>
    <mergeCell ref="A25:A28"/>
    <mergeCell ref="B35:C35"/>
    <mergeCell ref="B44:C44"/>
    <mergeCell ref="A34:A37"/>
    <mergeCell ref="B34:D34"/>
    <mergeCell ref="E34:E37"/>
    <mergeCell ref="A6:A9"/>
    <mergeCell ref="B15:E15"/>
    <mergeCell ref="B16:D16"/>
    <mergeCell ref="A22:H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Keterangan</vt:lpstr>
      <vt:lpstr>023</vt:lpstr>
      <vt:lpstr>040</vt:lpstr>
      <vt:lpstr>092</vt:lpstr>
      <vt:lpstr>057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dcterms:created xsi:type="dcterms:W3CDTF">2019-09-26T06:56:14Z</dcterms:created>
  <dcterms:modified xsi:type="dcterms:W3CDTF">2020-11-13T05:37:18Z</dcterms:modified>
</cp:coreProperties>
</file>