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KA KL\"/>
    </mc:Choice>
  </mc:AlternateContent>
  <xr:revisionPtr revIDLastSave="0" documentId="13_ncr:1_{2513E5D8-5CCB-4F46-9BD1-37341283CED2}" xr6:coauthVersionLast="45" xr6:coauthVersionMax="45" xr10:uidLastSave="{00000000-0000-0000-0000-000000000000}"/>
  <bookViews>
    <workbookView xWindow="-110" yWindow="-110" windowWidth="19420" windowHeight="11020" xr2:uid="{00000000-000D-0000-FFFF-FFFF00000000}"/>
  </bookViews>
  <sheets>
    <sheet name="Keterangan" sheetId="8" r:id="rId1"/>
    <sheet name="024" sheetId="2" r:id="rId2"/>
    <sheet name="026" sheetId="3" r:id="rId3"/>
    <sheet name="068" sheetId="5" r:id="rId4"/>
    <sheet name="063" sheetId="6" r:id="rId5"/>
    <sheet name="104" sheetId="7" r:id="rId6"/>
    <sheet name="Source" sheetId="1" r:id="rId7"/>
  </sheets>
  <calcPr calcId="191029"/>
</workbook>
</file>

<file path=xl/calcChain.xml><?xml version="1.0" encoding="utf-8"?>
<calcChain xmlns="http://schemas.openxmlformats.org/spreadsheetml/2006/main">
  <c r="C4" i="2" l="1"/>
  <c r="C6" i="2" s="1"/>
  <c r="C7" i="2" l="1"/>
  <c r="C5" i="2"/>
  <c r="C4" i="7"/>
  <c r="C4" i="6"/>
  <c r="C6" i="6" s="1"/>
  <c r="C4" i="5"/>
  <c r="C6" i="5" s="1"/>
  <c r="C4" i="3"/>
  <c r="C6" i="3" s="1"/>
  <c r="C6" i="7" l="1"/>
  <c r="C5" i="7"/>
  <c r="C5" i="3"/>
  <c r="C5" i="6"/>
  <c r="C7" i="3"/>
  <c r="C7" i="6"/>
  <c r="C5" i="5"/>
  <c r="C7" i="5"/>
  <c r="C7" i="7"/>
  <c r="C48" i="1"/>
  <c r="C47" i="1"/>
  <c r="C46" i="1"/>
  <c r="F39" i="1"/>
  <c r="F38" i="1"/>
  <c r="F37" i="1"/>
  <c r="F29" i="1"/>
  <c r="F30" i="1"/>
  <c r="F28" i="1"/>
  <c r="K21" i="1"/>
  <c r="K20" i="1"/>
  <c r="K19" i="1"/>
  <c r="L12" i="1"/>
  <c r="L11" i="1"/>
  <c r="L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3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3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sharedStrings.xml><?xml version="1.0" encoding="utf-8"?>
<sst xmlns="http://schemas.openxmlformats.org/spreadsheetml/2006/main" count="133" uniqueCount="89">
  <si>
    <t>MITRA KERJA KOMISI IX DPR RI</t>
  </si>
  <si>
    <t>024 - Kementerian Kesehatan</t>
  </si>
  <si>
    <t>Program</t>
  </si>
  <si>
    <t>024.01.01</t>
  </si>
  <si>
    <t>Kesehatan</t>
  </si>
  <si>
    <t>024.01.11</t>
  </si>
  <si>
    <t>024.02.03</t>
  </si>
  <si>
    <t>024.03.06</t>
  </si>
  <si>
    <t>024.04.07</t>
  </si>
  <si>
    <t>024.05.08</t>
  </si>
  <si>
    <t>024.07.09</t>
  </si>
  <si>
    <t>024.11.04</t>
  </si>
  <si>
    <t>024.12.10</t>
  </si>
  <si>
    <t>Pendidikan</t>
  </si>
  <si>
    <t>-</t>
  </si>
  <si>
    <t>026 - Kementerian Ketenagakerjaan</t>
  </si>
  <si>
    <t>026.01.01</t>
  </si>
  <si>
    <t>Ekonomi</t>
  </si>
  <si>
    <t>026.02.03</t>
  </si>
  <si>
    <t>026.04.07</t>
  </si>
  <si>
    <t>026.05.08</t>
  </si>
  <si>
    <t>026.08.09</t>
  </si>
  <si>
    <t>026.11.04</t>
  </si>
  <si>
    <t>026.13.06</t>
  </si>
  <si>
    <t>068 - Badan Kependudukan dan Keluarga Berencana Nasional (BKKBN)</t>
  </si>
  <si>
    <t>068.01.01</t>
  </si>
  <si>
    <t>068.01.03</t>
  </si>
  <si>
    <t>068.01.04</t>
  </si>
  <si>
    <t>068.01.06</t>
  </si>
  <si>
    <t>063 - Badan Pengawas Obat dan Makanan (BPOM)</t>
  </si>
  <si>
    <t>063.01.01</t>
  </si>
  <si>
    <t>063.01.02</t>
  </si>
  <si>
    <t>063.01.03</t>
  </si>
  <si>
    <t>063.01.06</t>
  </si>
  <si>
    <t>104 - Badan Nasional Penempatan dan Perlindungan Tenaga Kerja Indonesia (BNP2TKI)</t>
  </si>
  <si>
    <t>104.01.06</t>
  </si>
  <si>
    <t>Tahun</t>
  </si>
  <si>
    <t>Total</t>
  </si>
  <si>
    <t>Dukungan Manajemen dan Pelaksanaan Tugas Teknis Lainnya Kementerian Kesehatan</t>
  </si>
  <si>
    <t>Penguatan Pelaksanaan Jaminan Kesehatan Nasional</t>
  </si>
  <si>
    <t>Peningkatan Pengawasan dan Akuntabilitas Aparatur Kementerian Kesehatan</t>
  </si>
  <si>
    <t>Pembinaan Kesehatan Masyarakat</t>
  </si>
  <si>
    <t>Pembinaan Pelayanan Kesehatan</t>
  </si>
  <si>
    <t>Pencegahan dan Pengendalian Penyakit</t>
  </si>
  <si>
    <t>Kefarmasian dan Alat Kesehatan</t>
  </si>
  <si>
    <t>Penelitian dan Pengembangan Kesehatan</t>
  </si>
  <si>
    <t>Pengembangan dan Pemberdayaan Sumber Daya Manusia Kesehatan (PPSDMK)</t>
  </si>
  <si>
    <t>Dukungan Manajemen dan Pelaksanaan Tugas Teknis Lainnya BKKBN</t>
  </si>
  <si>
    <t>Pengawasan dan Peningkatan Akuntabilitas Aparatur BKKBN</t>
  </si>
  <si>
    <t>Kependudukan, KB, dan Pembangunan Keluarga</t>
  </si>
  <si>
    <t>Dukungan Manajemen dan Pelaksanaan Tugas Teknis Lainnya BPOM</t>
  </si>
  <si>
    <t>Peningkatan Sarana dan Prasarana Aparatur BPOM</t>
  </si>
  <si>
    <t>Pengawasan Obat dan Makanan</t>
  </si>
  <si>
    <t>ANGGARAN KEMENTERIAN KESEHATAN RI TAHUN ANGGARAN 2018-2020 (dalam ribu rupiah)</t>
  </si>
  <si>
    <t>ANGGARAN KEMENTERIAN KETENAGAKERJAAN RI TAHUN ANGGARAN 2018-2020 (dalam ribu rupiah)</t>
  </si>
  <si>
    <t>Dukungan Manajemen dan Pelaksanaan Tugas Teknis Lainnya Kementerian Ketenagakerjaan</t>
  </si>
  <si>
    <t>Pengawasan dan Peningkatan Akuntabilitas Aparatur Kementerian Ketenagakerjaan</t>
  </si>
  <si>
    <t>Penempatan dan Pemberdayaan Tenaga Kerja</t>
  </si>
  <si>
    <t>Pengembangan Hubungan Industrial dan Peningkatan Jaminan Sosial Tenaga Kerja</t>
  </si>
  <si>
    <t>Perlindungan Tenaga Kerja dan Pengembangan Sistem Pengawasan Ketenagakerjaan</t>
  </si>
  <si>
    <t>Peningkatan Kompetensi Tenaga Kerja dan Produktivitas</t>
  </si>
  <si>
    <t>ANGGARAN BADAN KEPENDUDUKAN DAN KELUARGA BERENCANA NASIONAL TAHUN ANGGARAN 2018-2020 (dalam ribu rupiah)</t>
  </si>
  <si>
    <t>ANGGARAN BADAN PENGAWAS OBAT DAN MAKANAN TAHUN ANGGARAN 2018-2020 (dalam ribu rupiah)</t>
  </si>
  <si>
    <t>ANGGARAN BADAN NASIONAL PENEMPATAN DAN PERLINDUNGAN TENAGA KERJA INDONESIA TAHUN ANGGARAN 2018-2020 (dalam ribu rupiah)</t>
  </si>
  <si>
    <t>RENCANA KERJA ANGGARAN KEMENTERIAN/LEMBAGA TAHUN ANGGARAN 2018-2020</t>
  </si>
  <si>
    <t>Anggaran kementerian/lembaga disusun menurut fungsi dan kode program dalam ribu rupiah. Anggaran ini mengacu pada:</t>
  </si>
  <si>
    <t>Tahun Anggaran 2018</t>
  </si>
  <si>
    <t>:</t>
  </si>
  <si>
    <t>Tahun Anggaran 2019</t>
  </si>
  <si>
    <t>Tahun Anggaran 2020</t>
  </si>
  <si>
    <t>dengan kode mitra kerja sebagai berikut:</t>
  </si>
  <si>
    <t>Pengembangan dan Pemberdayaan Sumber Daya Manusia Kesehatan PPSDMK</t>
  </si>
  <si>
    <t>Catatan:</t>
  </si>
  <si>
    <t>Data anggaran menurut kode dan fungsi program dapat diakses pada menu 'Source'.</t>
  </si>
  <si>
    <t>RENCANA KERJA DAN ANGGARAN KEMENTERIAN/LEMBAGA TAHUN ANGGARAN 2018-2020</t>
  </si>
  <si>
    <t>1. Kesehatan</t>
  </si>
  <si>
    <t>2. Ketenagakerjaan</t>
  </si>
  <si>
    <t>3. Kependudukan</t>
  </si>
  <si>
    <t>Komisi IX DPR RI mempunyai ruang lingkup tugas di bidang:</t>
  </si>
  <si>
    <t>Dukungan Manajemen dan Pelaksanaan Tugas Teknis Lainnya Kementerian Ketenagakerjaan (Pendidikan)</t>
  </si>
  <si>
    <t>Peningkatan Kompetensi Tenaga Kerja dan Produktivitas (Pendidikan)</t>
  </si>
  <si>
    <t>Perencanaan Penelitian dan Pengembangan Kementerian Ketenagakerjaan</t>
  </si>
  <si>
    <t>Pelatihan, Penelitian dan Pengembangan serta Kerjasama Internasional BKKBN</t>
  </si>
  <si>
    <t>Pengawasan dan Peningkatan Akuntabilitas Aparatur BPOM</t>
  </si>
  <si>
    <t>Peraturan Presiden Nomor 107 Tahun 2017 tentang Rincian Anggaran Pendapatan dan Belanja Negara Tahun Anggaran 2018 (Lampiran III)</t>
  </si>
  <si>
    <t>Peraturan Presiden Nomor 129 Tahun 2018 tentang Rincian Anggaran Pendapatan dan Belanja Negara Tahun Anggaran 2019 (Lampiran III)</t>
  </si>
  <si>
    <t>Peraturan Presiden Nomor 72 Tahun 2020 tentang Perubahan Atas Peraturan Presiden Nomor 54 Tahun 2020 (Lampiran IV)</t>
  </si>
  <si>
    <t>(dalam ribuan rupiah)</t>
  </si>
  <si>
    <t>Fasilitasi Pelayanan Penempatan dan Perlindungan TKI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</si>
</sst>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entury"/>
      <family val="1"/>
    </font>
    <font>
      <sz val="11"/>
      <color theme="1"/>
      <name val="Century"/>
      <family val="1"/>
    </font>
    <font>
      <b/>
      <sz val="16"/>
      <name val="Century"/>
      <family val="1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7">
    <xf numFmtId="0" fontId="0" fillId="0" borderId="0" xfId="0"/>
    <xf numFmtId="3" fontId="0" fillId="0" borderId="1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right"/>
    </xf>
    <xf numFmtId="0" fontId="0" fillId="3" borderId="0" xfId="0" applyFill="1"/>
    <xf numFmtId="0" fontId="3" fillId="3" borderId="0" xfId="0" applyFont="1" applyFill="1" applyAlignment="1">
      <alignment vertical="center"/>
    </xf>
    <xf numFmtId="3" fontId="0" fillId="3" borderId="1" xfId="0" applyNumberFormat="1" applyFill="1" applyBorder="1"/>
    <xf numFmtId="3" fontId="0" fillId="3" borderId="1" xfId="0" applyNumberFormat="1" applyFill="1" applyBorder="1" applyAlignment="1">
      <alignment horizontal="right" vertical="center"/>
    </xf>
    <xf numFmtId="0" fontId="5" fillId="3" borderId="0" xfId="0" applyFont="1" applyFill="1"/>
    <xf numFmtId="0" fontId="5" fillId="3" borderId="0" xfId="0" applyFont="1" applyFill="1" applyAlignment="1">
      <alignment horizontal="left"/>
    </xf>
    <xf numFmtId="3" fontId="0" fillId="3" borderId="1" xfId="0" applyNumberFormat="1" applyFill="1" applyBorder="1" applyAlignment="1">
      <alignment horizontal="right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/>
    <xf numFmtId="0" fontId="4" fillId="3" borderId="5" xfId="0" applyFont="1" applyFill="1" applyBorder="1" applyAlignment="1">
      <alignment horizontal="center" vertical="center"/>
    </xf>
    <xf numFmtId="3" fontId="6" fillId="3" borderId="6" xfId="0" applyNumberFormat="1" applyFont="1" applyFill="1" applyBorder="1"/>
    <xf numFmtId="0" fontId="4" fillId="3" borderId="7" xfId="0" applyFont="1" applyFill="1" applyBorder="1" applyAlignment="1">
      <alignment horizontal="center" vertical="center"/>
    </xf>
    <xf numFmtId="3" fontId="0" fillId="3" borderId="8" xfId="0" applyNumberFormat="1" applyFill="1" applyBorder="1"/>
    <xf numFmtId="3" fontId="6" fillId="3" borderId="9" xfId="0" applyNumberFormat="1" applyFont="1" applyFill="1" applyBorder="1"/>
    <xf numFmtId="0" fontId="7" fillId="4" borderId="3" xfId="0" applyFont="1" applyFill="1" applyBorder="1" applyAlignment="1">
      <alignment horizontal="center" vertical="center"/>
    </xf>
    <xf numFmtId="41" fontId="6" fillId="3" borderId="6" xfId="0" applyNumberFormat="1" applyFont="1" applyFill="1" applyBorder="1"/>
    <xf numFmtId="41" fontId="6" fillId="3" borderId="9" xfId="0" applyNumberFormat="1" applyFont="1" applyFill="1" applyBorder="1"/>
    <xf numFmtId="0" fontId="8" fillId="3" borderId="0" xfId="0" applyFont="1" applyFill="1"/>
    <xf numFmtId="0" fontId="5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/>
    <xf numFmtId="0" fontId="4" fillId="3" borderId="0" xfId="0" applyFont="1" applyFill="1"/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64" fontId="0" fillId="3" borderId="6" xfId="2" applyNumberFormat="1" applyFont="1" applyFill="1" applyBorder="1"/>
    <xf numFmtId="164" fontId="0" fillId="3" borderId="9" xfId="2" applyNumberFormat="1" applyFont="1" applyFill="1" applyBorder="1"/>
    <xf numFmtId="0" fontId="2" fillId="3" borderId="0" xfId="0" applyFont="1" applyFill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12" fillId="2" borderId="0" xfId="0" applyFont="1" applyFill="1" applyBorder="1"/>
    <xf numFmtId="0" fontId="13" fillId="3" borderId="0" xfId="0" applyFont="1" applyFill="1" applyBorder="1"/>
    <xf numFmtId="0" fontId="13" fillId="2" borderId="0" xfId="0" applyFont="1" applyFill="1" applyBorder="1"/>
    <xf numFmtId="0" fontId="12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/>
    <xf numFmtId="0" fontId="13" fillId="2" borderId="13" xfId="0" applyFont="1" applyFill="1" applyBorder="1"/>
    <xf numFmtId="0" fontId="13" fillId="2" borderId="14" xfId="0" applyFont="1" applyFill="1" applyBorder="1"/>
    <xf numFmtId="0" fontId="13" fillId="2" borderId="15" xfId="0" applyFont="1" applyFill="1" applyBorder="1"/>
    <xf numFmtId="0" fontId="13" fillId="2" borderId="16" xfId="0" applyFont="1" applyFill="1" applyBorder="1"/>
    <xf numFmtId="0" fontId="13" fillId="2" borderId="17" xfId="0" applyFont="1" applyFill="1" applyBorder="1"/>
    <xf numFmtId="0" fontId="13" fillId="2" borderId="18" xfId="0" applyFont="1" applyFill="1" applyBorder="1"/>
    <xf numFmtId="0" fontId="13" fillId="2" borderId="19" xfId="0" applyFont="1" applyFill="1" applyBorder="1"/>
    <xf numFmtId="0" fontId="13" fillId="2" borderId="20" xfId="0" applyFont="1" applyFill="1" applyBorder="1"/>
    <xf numFmtId="0" fontId="14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5" fillId="2" borderId="16" xfId="0" applyFont="1" applyFill="1" applyBorder="1"/>
    <xf numFmtId="0" fontId="0" fillId="2" borderId="0" xfId="0" applyFill="1" applyBorder="1"/>
    <xf numFmtId="0" fontId="0" fillId="2" borderId="17" xfId="0" applyFill="1" applyBorder="1"/>
    <xf numFmtId="164" fontId="0" fillId="3" borderId="6" xfId="2" applyNumberFormat="1" applyFont="1" applyFill="1" applyBorder="1" applyAlignment="1">
      <alignment horizontal="right" vertical="center"/>
    </xf>
    <xf numFmtId="0" fontId="10" fillId="4" borderId="1" xfId="0" applyFont="1" applyFill="1" applyBorder="1" applyAlignment="1">
      <alignment horizontal="center" vertical="center"/>
    </xf>
    <xf numFmtId="3" fontId="0" fillId="3" borderId="0" xfId="0" applyNumberFormat="1" applyFill="1"/>
    <xf numFmtId="3" fontId="0" fillId="0" borderId="8" xfId="0" applyNumberFormat="1" applyBorder="1" applyAlignment="1">
      <alignment horizontal="right"/>
    </xf>
    <xf numFmtId="0" fontId="0" fillId="3" borderId="8" xfId="0" quotePrefix="1" applyFill="1" applyBorder="1" applyAlignment="1">
      <alignment horizontal="right" vertical="center"/>
    </xf>
    <xf numFmtId="3" fontId="0" fillId="3" borderId="1" xfId="1" applyNumberFormat="1" applyFont="1" applyFill="1" applyBorder="1" applyAlignment="1">
      <alignment horizontal="right" vertical="center"/>
    </xf>
    <xf numFmtId="3" fontId="0" fillId="3" borderId="1" xfId="1" applyNumberFormat="1" applyFont="1" applyFill="1" applyBorder="1" applyAlignment="1">
      <alignment horizontal="right"/>
    </xf>
    <xf numFmtId="3" fontId="0" fillId="0" borderId="1" xfId="1" applyNumberFormat="1" applyFont="1" applyBorder="1" applyAlignment="1">
      <alignment horizontal="right" vertical="center"/>
    </xf>
    <xf numFmtId="3" fontId="0" fillId="0" borderId="1" xfId="1" applyNumberFormat="1" applyFont="1" applyBorder="1" applyAlignment="1">
      <alignment horizontal="right"/>
    </xf>
    <xf numFmtId="3" fontId="0" fillId="0" borderId="1" xfId="1" quotePrefix="1" applyNumberFormat="1" applyFont="1" applyBorder="1" applyAlignment="1">
      <alignment horizontal="right"/>
    </xf>
    <xf numFmtId="3" fontId="0" fillId="3" borderId="1" xfId="1" applyNumberFormat="1" applyFont="1" applyFill="1" applyBorder="1"/>
    <xf numFmtId="0" fontId="13" fillId="2" borderId="0" xfId="0" applyFont="1" applyFill="1"/>
    <xf numFmtId="0" fontId="14" fillId="2" borderId="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7" fillId="4" borderId="3" xfId="0" applyFont="1" applyFill="1" applyBorder="1" applyAlignment="1">
      <alignment horizontal="center" vertical="top"/>
    </xf>
    <xf numFmtId="0" fontId="7" fillId="4" borderId="2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9444444444444445E-2"/>
                  <c:y val="-1.8518518518518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6C-4BF1-98C8-5C7FA88538F5}"/>
                </c:ext>
              </c:extLst>
            </c:dLbl>
            <c:dLbl>
              <c:idx val="1"/>
              <c:layout>
                <c:manualLayout>
                  <c:x val="2.5000000000000001E-2"/>
                  <c:y val="-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6C-4BF1-98C8-5C7FA88538F5}"/>
                </c:ext>
              </c:extLst>
            </c:dLbl>
            <c:dLbl>
              <c:idx val="2"/>
              <c:layout>
                <c:manualLayout>
                  <c:x val="2.9069212648229217E-2"/>
                  <c:y val="-4.02047934797623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6C-4BF1-98C8-5C7FA88538F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"/>
              <c:pt idx="0">
                <c:v>2018</c:v>
              </c:pt>
              <c:pt idx="1">
                <c:v>2019</c:v>
              </c:pt>
              <c:pt idx="2">
                <c:v>2020</c:v>
              </c:pt>
            </c:numLit>
          </c:cat>
          <c:val>
            <c:numRef>
              <c:f>'024'!$C$5:$C$7</c:f>
              <c:numCache>
                <c:formatCode>_(* #,##0_);_(* \(#,##0\);_(* "-"??_);_(@_)</c:formatCode>
                <c:ptCount val="3"/>
                <c:pt idx="0">
                  <c:v>2583878688</c:v>
                </c:pt>
                <c:pt idx="1">
                  <c:v>1986077681</c:v>
                </c:pt>
                <c:pt idx="2">
                  <c:v>1641884494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6C-4BF1-98C8-5C7FA88538F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4314496"/>
        <c:axId val="74317184"/>
        <c:axId val="0"/>
      </c:bar3DChart>
      <c:catAx>
        <c:axId val="74314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4317184"/>
        <c:crosses val="autoZero"/>
        <c:auto val="1"/>
        <c:lblAlgn val="ctr"/>
        <c:lblOffset val="100"/>
        <c:noMultiLvlLbl val="0"/>
      </c:catAx>
      <c:valAx>
        <c:axId val="74317184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743144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5000000000000001E-2"/>
                  <c:y val="-4.1666666666666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A2-4FB4-9639-4A04F1A04A73}"/>
                </c:ext>
              </c:extLst>
            </c:dLbl>
            <c:dLbl>
              <c:idx val="1"/>
              <c:layout>
                <c:manualLayout>
                  <c:x val="1.9444444444444445E-2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A2-4FB4-9639-4A04F1A04A73}"/>
                </c:ext>
              </c:extLst>
            </c:dLbl>
            <c:dLbl>
              <c:idx val="2"/>
              <c:layout>
                <c:manualLayout>
                  <c:x val="1.1111111111111112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A2-4FB4-9639-4A04F1A04A7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"/>
              <c:pt idx="0">
                <c:v>2018</c:v>
              </c:pt>
              <c:pt idx="1">
                <c:v>2019</c:v>
              </c:pt>
              <c:pt idx="2">
                <c:v>2020</c:v>
              </c:pt>
            </c:numLit>
          </c:cat>
          <c:val>
            <c:numRef>
              <c:f>'026'!$C$5:$C$7</c:f>
              <c:numCache>
                <c:formatCode>_(* #,##0_);_(* \(#,##0\);_(* "-"??_);_(@_)</c:formatCode>
                <c:ptCount val="3"/>
                <c:pt idx="0">
                  <c:v>402575082</c:v>
                </c:pt>
                <c:pt idx="1">
                  <c:v>294254093</c:v>
                </c:pt>
                <c:pt idx="2">
                  <c:v>250620359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A2-4FB4-9639-4A04F1A04A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7146752"/>
        <c:axId val="77493760"/>
        <c:axId val="0"/>
      </c:bar3DChart>
      <c:catAx>
        <c:axId val="7714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7493760"/>
        <c:crosses val="autoZero"/>
        <c:auto val="1"/>
        <c:lblAlgn val="ctr"/>
        <c:lblOffset val="100"/>
        <c:noMultiLvlLbl val="0"/>
      </c:catAx>
      <c:valAx>
        <c:axId val="77493760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771467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3888888888888888E-2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CC-4E3B-B9F3-42921DEF5A0B}"/>
                </c:ext>
              </c:extLst>
            </c:dLbl>
            <c:dLbl>
              <c:idx val="1"/>
              <c:layout>
                <c:manualLayout>
                  <c:x val="1.6666666666666666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CC-4E3B-B9F3-42921DEF5A0B}"/>
                </c:ext>
              </c:extLst>
            </c:dLbl>
            <c:dLbl>
              <c:idx val="2"/>
              <c:layout>
                <c:manualLayout>
                  <c:x val="1.1111111111111112E-2"/>
                  <c:y val="-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CC-4E3B-B9F3-42921DEF5A0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"/>
              <c:pt idx="0">
                <c:v>2018</c:v>
              </c:pt>
              <c:pt idx="1">
                <c:v>2019</c:v>
              </c:pt>
              <c:pt idx="2">
                <c:v>2020</c:v>
              </c:pt>
            </c:numLit>
          </c:cat>
          <c:val>
            <c:numRef>
              <c:f>'068'!$C$5:$C$7</c:f>
              <c:numCache>
                <c:formatCode>_(* #,##0_);_(* \(#,##0\);_(* "-"??_);_(@_)</c:formatCode>
                <c:ptCount val="3"/>
                <c:pt idx="0">
                  <c:v>2963061741</c:v>
                </c:pt>
                <c:pt idx="1">
                  <c:v>2466512841</c:v>
                </c:pt>
                <c:pt idx="2">
                  <c:v>2464347852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CC-4E3B-B9F3-42921DEF5A0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8709504"/>
        <c:axId val="78712192"/>
        <c:axId val="0"/>
      </c:bar3DChart>
      <c:catAx>
        <c:axId val="78709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8712192"/>
        <c:crosses val="autoZero"/>
        <c:auto val="1"/>
        <c:lblAlgn val="ctr"/>
        <c:lblOffset val="100"/>
        <c:noMultiLvlLbl val="0"/>
      </c:catAx>
      <c:valAx>
        <c:axId val="78712192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787095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6666666666666666E-2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AA-4734-8CCF-3D9BE8E8770F}"/>
                </c:ext>
              </c:extLst>
            </c:dLbl>
            <c:dLbl>
              <c:idx val="1"/>
              <c:layout>
                <c:manualLayout>
                  <c:x val="1.3888888888888888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AA-4734-8CCF-3D9BE8E8770F}"/>
                </c:ext>
              </c:extLst>
            </c:dLbl>
            <c:dLbl>
              <c:idx val="2"/>
              <c:layout>
                <c:manualLayout>
                  <c:x val="1.3888888888888888E-2"/>
                  <c:y val="-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AA-4734-8CCF-3D9BE8E8770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"/>
              <c:pt idx="0">
                <c:v>2018</c:v>
              </c:pt>
              <c:pt idx="1">
                <c:v>2019</c:v>
              </c:pt>
              <c:pt idx="2">
                <c:v>2020</c:v>
              </c:pt>
            </c:numLit>
          </c:cat>
          <c:val>
            <c:numRef>
              <c:f>'063'!$C$5:$C$7</c:f>
              <c:numCache>
                <c:formatCode>_(* #,##0_);_(* \(#,##0\);_(* "-"??_);_(@_)</c:formatCode>
                <c:ptCount val="3"/>
                <c:pt idx="0">
                  <c:v>378332217</c:v>
                </c:pt>
                <c:pt idx="1">
                  <c:v>381360451</c:v>
                </c:pt>
                <c:pt idx="2">
                  <c:v>414232313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AA-4734-8CCF-3D9BE8E8770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4093568"/>
        <c:axId val="84096512"/>
        <c:axId val="0"/>
      </c:bar3DChart>
      <c:catAx>
        <c:axId val="84093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4096512"/>
        <c:crosses val="autoZero"/>
        <c:auto val="1"/>
        <c:lblAlgn val="ctr"/>
        <c:lblOffset val="100"/>
        <c:noMultiLvlLbl val="0"/>
      </c:catAx>
      <c:valAx>
        <c:axId val="84096512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840935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3333333333333332E-3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8D-477E-B06F-A1FE83F07A3D}"/>
                </c:ext>
              </c:extLst>
            </c:dLbl>
            <c:dLbl>
              <c:idx val="1"/>
              <c:layout>
                <c:manualLayout>
                  <c:x val="1.6666666666666666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8D-477E-B06F-A1FE83F07A3D}"/>
                </c:ext>
              </c:extLst>
            </c:dLbl>
            <c:dLbl>
              <c:idx val="2"/>
              <c:layout>
                <c:manualLayout>
                  <c:x val="1.3888888888888888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28D-477E-B06F-A1FE83F07A3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"/>
              <c:pt idx="0">
                <c:v>2018</c:v>
              </c:pt>
              <c:pt idx="1">
                <c:v>2019</c:v>
              </c:pt>
              <c:pt idx="2">
                <c:v>2020</c:v>
              </c:pt>
            </c:numLit>
          </c:cat>
          <c:val>
            <c:numRef>
              <c:f>'104'!$C$5:$C$7</c:f>
              <c:numCache>
                <c:formatCode>_(* #,##0_);_(* \(#,##0\);_(* "-"??_);_(@_)</c:formatCode>
                <c:ptCount val="3"/>
                <c:pt idx="0">
                  <c:v>396160715</c:v>
                </c:pt>
                <c:pt idx="1">
                  <c:v>317971678</c:v>
                </c:pt>
                <c:pt idx="2">
                  <c:v>260635351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8D-477E-B06F-A1FE83F07A3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4166528"/>
        <c:axId val="84194048"/>
        <c:axId val="0"/>
      </c:bar3DChart>
      <c:catAx>
        <c:axId val="8416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4194048"/>
        <c:crosses val="autoZero"/>
        <c:auto val="1"/>
        <c:lblAlgn val="ctr"/>
        <c:lblOffset val="100"/>
        <c:noMultiLvlLbl val="0"/>
      </c:catAx>
      <c:valAx>
        <c:axId val="84194048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841665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80962</xdr:rowOff>
    </xdr:from>
    <xdr:to>
      <xdr:col>7</xdr:col>
      <xdr:colOff>85725</xdr:colOff>
      <xdr:row>15</xdr:row>
      <xdr:rowOff>147637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3</xdr:row>
      <xdr:rowOff>100012</xdr:rowOff>
    </xdr:from>
    <xdr:to>
      <xdr:col>7</xdr:col>
      <xdr:colOff>323850</xdr:colOff>
      <xdr:row>14</xdr:row>
      <xdr:rowOff>185737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3</xdr:row>
      <xdr:rowOff>138112</xdr:rowOff>
    </xdr:from>
    <xdr:to>
      <xdr:col>6</xdr:col>
      <xdr:colOff>466725</xdr:colOff>
      <xdr:row>16</xdr:row>
      <xdr:rowOff>90487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552450</xdr:colOff>
      <xdr:row>3</xdr:row>
      <xdr:rowOff>109537</xdr:rowOff>
    </xdr:from>
    <xdr:to>
      <xdr:col>7</xdr:col>
      <xdr:colOff>257175</xdr:colOff>
      <xdr:row>14</xdr:row>
      <xdr:rowOff>61912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3</xdr:row>
      <xdr:rowOff>61912</xdr:rowOff>
    </xdr:from>
    <xdr:to>
      <xdr:col>6</xdr:col>
      <xdr:colOff>314325</xdr:colOff>
      <xdr:row>16</xdr:row>
      <xdr:rowOff>138112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39"/>
  <sheetViews>
    <sheetView tabSelected="1" topLeftCell="A4" workbookViewId="0">
      <selection activeCell="A15" sqref="A15"/>
    </sheetView>
  </sheetViews>
  <sheetFormatPr defaultColWidth="9.1796875" defaultRowHeight="14" x14ac:dyDescent="0.3"/>
  <cols>
    <col min="1" max="1" width="9.1796875" style="39"/>
    <col min="2" max="2" width="3.81640625" style="39" customWidth="1"/>
    <col min="3" max="3" width="23.1796875" style="39" customWidth="1"/>
    <col min="4" max="4" width="1.453125" style="39" customWidth="1"/>
    <col min="5" max="5" width="1.54296875" style="39" customWidth="1"/>
    <col min="6" max="16384" width="9.1796875" style="39"/>
  </cols>
  <sheetData>
    <row r="2" spans="2:20" ht="14.5" thickBot="1" x14ac:dyDescent="0.35"/>
    <row r="3" spans="2:20" ht="14.5" thickTop="1" x14ac:dyDescent="0.3">
      <c r="B3" s="45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7"/>
    </row>
    <row r="4" spans="2:20" x14ac:dyDescent="0.3">
      <c r="B4" s="48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9"/>
    </row>
    <row r="5" spans="2:20" ht="21" customHeight="1" x14ac:dyDescent="0.3">
      <c r="B5" s="48"/>
      <c r="C5" s="53" t="s">
        <v>74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4"/>
      <c r="T5" s="49"/>
    </row>
    <row r="6" spans="2:20" ht="21" customHeight="1" x14ac:dyDescent="0.3">
      <c r="B6" s="48"/>
      <c r="C6" s="71" t="s">
        <v>0</v>
      </c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40"/>
      <c r="T6" s="49"/>
    </row>
    <row r="7" spans="2:20" ht="21" customHeight="1" x14ac:dyDescent="0.3">
      <c r="B7" s="48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40"/>
      <c r="T7" s="49"/>
    </row>
    <row r="8" spans="2:20" s="3" customFormat="1" ht="15" customHeight="1" x14ac:dyDescent="0.35">
      <c r="B8" s="56"/>
      <c r="C8" s="41" t="s">
        <v>78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7"/>
      <c r="T8" s="58"/>
    </row>
    <row r="9" spans="2:20" s="3" customFormat="1" ht="14.25" customHeight="1" x14ac:dyDescent="0.35">
      <c r="B9" s="56"/>
      <c r="C9" s="41" t="s">
        <v>75</v>
      </c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7"/>
      <c r="T9" s="58"/>
    </row>
    <row r="10" spans="2:20" s="3" customFormat="1" ht="14.5" x14ac:dyDescent="0.35">
      <c r="B10" s="56"/>
      <c r="C10" s="54" t="s">
        <v>76</v>
      </c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57"/>
      <c r="T10" s="58"/>
    </row>
    <row r="11" spans="2:20" s="3" customFormat="1" ht="14.5" x14ac:dyDescent="0.35">
      <c r="B11" s="56"/>
      <c r="C11" s="54" t="s">
        <v>77</v>
      </c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57"/>
      <c r="T11" s="58"/>
    </row>
    <row r="12" spans="2:20" x14ac:dyDescent="0.3">
      <c r="B12" s="48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9"/>
    </row>
    <row r="13" spans="2:20" x14ac:dyDescent="0.3">
      <c r="B13" s="48"/>
      <c r="C13" s="40" t="s">
        <v>65</v>
      </c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9"/>
    </row>
    <row r="14" spans="2:20" x14ac:dyDescent="0.3">
      <c r="B14" s="48"/>
      <c r="C14" s="40" t="s">
        <v>66</v>
      </c>
      <c r="D14" s="40" t="s">
        <v>67</v>
      </c>
      <c r="E14" s="40"/>
      <c r="F14" s="40" t="s">
        <v>84</v>
      </c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9"/>
    </row>
    <row r="15" spans="2:20" x14ac:dyDescent="0.3">
      <c r="B15" s="48"/>
      <c r="C15" s="40" t="s">
        <v>68</v>
      </c>
      <c r="D15" s="40" t="s">
        <v>67</v>
      </c>
      <c r="E15" s="40"/>
      <c r="F15" s="40" t="s">
        <v>85</v>
      </c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9"/>
    </row>
    <row r="16" spans="2:20" x14ac:dyDescent="0.3">
      <c r="B16" s="48"/>
      <c r="C16" s="40" t="s">
        <v>69</v>
      </c>
      <c r="D16" s="40" t="s">
        <v>67</v>
      </c>
      <c r="E16" s="40"/>
      <c r="F16" s="70" t="s">
        <v>86</v>
      </c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9"/>
    </row>
    <row r="17" spans="2:20" x14ac:dyDescent="0.3">
      <c r="B17" s="48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9"/>
    </row>
    <row r="18" spans="2:20" x14ac:dyDescent="0.3">
      <c r="B18" s="48"/>
      <c r="C18" s="40" t="s">
        <v>70</v>
      </c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9"/>
    </row>
    <row r="19" spans="2:20" x14ac:dyDescent="0.3">
      <c r="B19" s="48"/>
      <c r="C19" s="41" t="s">
        <v>1</v>
      </c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9"/>
    </row>
    <row r="20" spans="2:20" x14ac:dyDescent="0.3">
      <c r="B20" s="48"/>
      <c r="C20" s="40" t="s">
        <v>15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9"/>
    </row>
    <row r="21" spans="2:20" x14ac:dyDescent="0.3">
      <c r="B21" s="48"/>
      <c r="C21" s="42" t="s">
        <v>24</v>
      </c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9"/>
    </row>
    <row r="22" spans="2:20" x14ac:dyDescent="0.3">
      <c r="B22" s="48"/>
      <c r="C22" s="43" t="s">
        <v>29</v>
      </c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9"/>
    </row>
    <row r="23" spans="2:20" x14ac:dyDescent="0.3">
      <c r="B23" s="48"/>
      <c r="C23" s="44" t="s">
        <v>34</v>
      </c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9"/>
    </row>
    <row r="24" spans="2:20" x14ac:dyDescent="0.3">
      <c r="B24" s="48"/>
      <c r="C24" s="38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9"/>
    </row>
    <row r="25" spans="2:20" x14ac:dyDescent="0.3">
      <c r="B25" s="48"/>
      <c r="C25" s="38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9"/>
    </row>
    <row r="26" spans="2:20" x14ac:dyDescent="0.3">
      <c r="B26" s="48"/>
      <c r="C26" s="38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9"/>
    </row>
    <row r="27" spans="2:20" x14ac:dyDescent="0.3">
      <c r="B27" s="48"/>
      <c r="C27" s="38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9"/>
    </row>
    <row r="28" spans="2:20" x14ac:dyDescent="0.3">
      <c r="B28" s="48"/>
      <c r="C28" s="38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9"/>
    </row>
    <row r="29" spans="2:20" x14ac:dyDescent="0.3">
      <c r="B29" s="48"/>
      <c r="C29" s="38" t="s">
        <v>72</v>
      </c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9"/>
    </row>
    <row r="30" spans="2:20" x14ac:dyDescent="0.3">
      <c r="B30" s="48"/>
      <c r="C30" s="38" t="s">
        <v>73</v>
      </c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9"/>
    </row>
    <row r="31" spans="2:20" x14ac:dyDescent="0.3">
      <c r="B31" s="48"/>
      <c r="C31" s="38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9"/>
    </row>
    <row r="32" spans="2:20" x14ac:dyDescent="0.3">
      <c r="B32" s="48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9"/>
    </row>
    <row r="33" spans="2:20" x14ac:dyDescent="0.3">
      <c r="B33" s="48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9"/>
    </row>
    <row r="34" spans="2:20" x14ac:dyDescent="0.3">
      <c r="B34" s="48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9"/>
    </row>
    <row r="35" spans="2:20" x14ac:dyDescent="0.3">
      <c r="B35" s="48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9"/>
    </row>
    <row r="36" spans="2:20" x14ac:dyDescent="0.3">
      <c r="B36" s="48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9"/>
    </row>
    <row r="37" spans="2:20" x14ac:dyDescent="0.3">
      <c r="B37" s="48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9"/>
    </row>
    <row r="38" spans="2:20" ht="14.5" thickBot="1" x14ac:dyDescent="0.35">
      <c r="B38" s="50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2"/>
    </row>
    <row r="39" spans="2:20" ht="14.5" thickTop="1" x14ac:dyDescent="0.3"/>
  </sheetData>
  <mergeCells count="1">
    <mergeCell ref="C6:R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7"/>
  <sheetViews>
    <sheetView workbookViewId="0">
      <selection activeCell="C10" sqref="C10"/>
    </sheetView>
  </sheetViews>
  <sheetFormatPr defaultColWidth="8.7265625" defaultRowHeight="14.5" x14ac:dyDescent="0.35"/>
  <cols>
    <col min="1" max="2" width="8.7265625" style="3"/>
    <col min="3" max="3" width="42.54296875" style="3" customWidth="1"/>
    <col min="4" max="5" width="8.7265625" style="3"/>
    <col min="6" max="6" width="59.453125" style="3" customWidth="1"/>
    <col min="7" max="16384" width="8.7265625" style="3"/>
  </cols>
  <sheetData>
    <row r="1" spans="2:6" ht="21" x14ac:dyDescent="0.5">
      <c r="C1" s="20" t="s">
        <v>53</v>
      </c>
    </row>
    <row r="2" spans="2:6" ht="15" thickBot="1" x14ac:dyDescent="0.4"/>
    <row r="3" spans="2:6" ht="43.5" customHeight="1" x14ac:dyDescent="0.35">
      <c r="B3" s="72" t="s">
        <v>36</v>
      </c>
      <c r="C3" s="34" t="s">
        <v>2</v>
      </c>
      <c r="F3" s="21" t="s">
        <v>38</v>
      </c>
    </row>
    <row r="4" spans="2:6" ht="57" customHeight="1" x14ac:dyDescent="0.35">
      <c r="B4" s="73"/>
      <c r="C4" s="35" t="str">
        <f>F3</f>
        <v>Dukungan Manajemen dan Pelaksanaan Tugas Teknis Lainnya Kementerian Kesehatan</v>
      </c>
    </row>
    <row r="5" spans="2:6" x14ac:dyDescent="0.35">
      <c r="B5" s="36">
        <v>2018</v>
      </c>
      <c r="C5" s="31">
        <f>INDEX(Source!$B$10:$K$12,MATCH('024'!B5,Source!$A$10:$A$12,0),MATCH('024'!$C$4,Source!$B$9:$K$9,0))</f>
        <v>2583878688</v>
      </c>
    </row>
    <row r="6" spans="2:6" x14ac:dyDescent="0.35">
      <c r="B6" s="36">
        <v>2019</v>
      </c>
      <c r="C6" s="31">
        <f>INDEX(Source!$B$10:$K$12,MATCH('024'!B6,Source!$A$10:$A$12,0),MATCH('024'!$C$4,Source!$B$9:$K$9,0))</f>
        <v>1986077681</v>
      </c>
    </row>
    <row r="7" spans="2:6" ht="15" thickBot="1" x14ac:dyDescent="0.4">
      <c r="B7" s="37">
        <v>2020</v>
      </c>
      <c r="C7" s="32">
        <f>INDEX(Source!$B$10:$K$12,MATCH('024'!B7,Source!$A$10:$A$12,0),MATCH('024'!$C$4,Source!$B$9:$K$9,0))</f>
        <v>1641884494</v>
      </c>
    </row>
  </sheetData>
  <mergeCells count="1">
    <mergeCell ref="B3:B4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Source!$B$9:$K$9</xm:f>
          </x14:formula1>
          <xm:sqref>F3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7"/>
  <sheetViews>
    <sheetView workbookViewId="0">
      <selection activeCell="C14" sqref="C14"/>
    </sheetView>
  </sheetViews>
  <sheetFormatPr defaultColWidth="8.7265625" defaultRowHeight="14.5" x14ac:dyDescent="0.35"/>
  <cols>
    <col min="1" max="2" width="8.7265625" style="3"/>
    <col min="3" max="3" width="42.1796875" style="3" customWidth="1"/>
    <col min="4" max="5" width="8.7265625" style="3"/>
    <col min="6" max="6" width="55.81640625" style="3" customWidth="1"/>
    <col min="7" max="16384" width="8.7265625" style="3"/>
  </cols>
  <sheetData>
    <row r="1" spans="2:6" ht="21" x14ac:dyDescent="0.5">
      <c r="C1" s="20" t="s">
        <v>54</v>
      </c>
    </row>
    <row r="2" spans="2:6" ht="15" thickBot="1" x14ac:dyDescent="0.4"/>
    <row r="3" spans="2:6" ht="54" customHeight="1" x14ac:dyDescent="0.35">
      <c r="B3" s="72" t="s">
        <v>36</v>
      </c>
      <c r="C3" s="34" t="s">
        <v>2</v>
      </c>
      <c r="F3" s="21" t="s">
        <v>55</v>
      </c>
    </row>
    <row r="4" spans="2:6" ht="59.15" customHeight="1" x14ac:dyDescent="0.35">
      <c r="B4" s="73"/>
      <c r="C4" s="35" t="str">
        <f>F3</f>
        <v>Dukungan Manajemen dan Pelaksanaan Tugas Teknis Lainnya Kementerian Ketenagakerjaan</v>
      </c>
    </row>
    <row r="5" spans="2:6" x14ac:dyDescent="0.35">
      <c r="B5" s="36">
        <v>2018</v>
      </c>
      <c r="C5" s="31">
        <f>INDEX(Source!$B$19:$J$21,MATCH('026'!B5,Source!$A$19:$A$21,0),MATCH('026'!$C$4,Source!$B$18:$J$18,0))</f>
        <v>402575082</v>
      </c>
    </row>
    <row r="6" spans="2:6" x14ac:dyDescent="0.35">
      <c r="B6" s="36">
        <v>2019</v>
      </c>
      <c r="C6" s="31">
        <f>INDEX(Source!$B$19:$J$21,MATCH('026'!B6,Source!$A$19:$A$21,0),MATCH('026'!$C$4,Source!$B$18:$J$18,0))</f>
        <v>294254093</v>
      </c>
    </row>
    <row r="7" spans="2:6" ht="15" thickBot="1" x14ac:dyDescent="0.4">
      <c r="B7" s="37">
        <v>2020</v>
      </c>
      <c r="C7" s="32">
        <f>INDEX(Source!$B$19:$J$21,MATCH('026'!B7,Source!$A$19:$A$21,0),MATCH('026'!$C$4,Source!$B$18:$J$18,0))</f>
        <v>250620359</v>
      </c>
    </row>
  </sheetData>
  <mergeCells count="1">
    <mergeCell ref="B3:B4"/>
  </mergeCells>
  <pageMargins left="0.7" right="0.7" top="0.75" bottom="0.75" header="0.3" footer="0.3"/>
  <pageSetup orientation="portrait" horizontalDpi="1200" verticalDpi="12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Source!$B$18:$J$18</xm:f>
          </x14:formula1>
          <xm:sqref>F3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7"/>
  <sheetViews>
    <sheetView workbookViewId="0">
      <selection activeCell="J9" sqref="J9"/>
    </sheetView>
  </sheetViews>
  <sheetFormatPr defaultColWidth="8.7265625" defaultRowHeight="14.5" x14ac:dyDescent="0.35"/>
  <cols>
    <col min="1" max="2" width="8.7265625" style="3"/>
    <col min="3" max="3" width="40.453125" style="3" customWidth="1"/>
    <col min="4" max="5" width="8.7265625" style="3"/>
    <col min="6" max="6" width="55.7265625" style="3" customWidth="1"/>
    <col min="7" max="16384" width="8.7265625" style="3"/>
  </cols>
  <sheetData>
    <row r="1" spans="2:6" ht="21" x14ac:dyDescent="0.5">
      <c r="C1" s="20" t="s">
        <v>61</v>
      </c>
    </row>
    <row r="2" spans="2:6" ht="15" thickBot="1" x14ac:dyDescent="0.4"/>
    <row r="3" spans="2:6" ht="35.5" customHeight="1" x14ac:dyDescent="0.35">
      <c r="B3" s="72" t="s">
        <v>36</v>
      </c>
      <c r="C3" s="34" t="s">
        <v>2</v>
      </c>
      <c r="F3" s="21" t="s">
        <v>47</v>
      </c>
    </row>
    <row r="4" spans="2:6" ht="51.75" customHeight="1" x14ac:dyDescent="0.35">
      <c r="B4" s="73"/>
      <c r="C4" s="35" t="str">
        <f>F3</f>
        <v>Dukungan Manajemen dan Pelaksanaan Tugas Teknis Lainnya BKKBN</v>
      </c>
    </row>
    <row r="5" spans="2:6" x14ac:dyDescent="0.35">
      <c r="B5" s="12">
        <v>2018</v>
      </c>
      <c r="C5" s="31">
        <f>INDEX(Source!$B$28:$E$30,MATCH('068'!B5,Source!$A$28:$A$30,0),MATCH('068'!$C$4,Source!$B$27:$E$27,0))</f>
        <v>2963061741</v>
      </c>
    </row>
    <row r="6" spans="2:6" x14ac:dyDescent="0.35">
      <c r="B6" s="12">
        <v>2019</v>
      </c>
      <c r="C6" s="31">
        <f>INDEX(Source!$B$28:$E$30,MATCH('068'!B6,Source!$A$28:$A$30,0),MATCH('068'!$C$4,Source!$B$27:$E$27,0))</f>
        <v>2466512841</v>
      </c>
    </row>
    <row r="7" spans="2:6" ht="15" thickBot="1" x14ac:dyDescent="0.4">
      <c r="B7" s="14">
        <v>2020</v>
      </c>
      <c r="C7" s="32">
        <f>INDEX(Source!$B$28:$E$30,MATCH('068'!B7,Source!$A$28:$A$30,0),MATCH('068'!$C$4,Source!$B$27:$E$27,0))</f>
        <v>2464347852</v>
      </c>
    </row>
  </sheetData>
  <mergeCells count="1">
    <mergeCell ref="B3:B4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Source!$B$27:$E$27</xm:f>
          </x14:formula1>
          <xm:sqref>F3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F8"/>
  <sheetViews>
    <sheetView workbookViewId="0">
      <selection activeCell="K4" sqref="K4"/>
    </sheetView>
  </sheetViews>
  <sheetFormatPr defaultColWidth="8.7265625" defaultRowHeight="14.5" x14ac:dyDescent="0.35"/>
  <cols>
    <col min="1" max="2" width="8.7265625" style="3"/>
    <col min="3" max="3" width="40.453125" style="3" customWidth="1"/>
    <col min="4" max="5" width="8.7265625" style="3"/>
    <col min="6" max="6" width="57.26953125" style="3" customWidth="1"/>
    <col min="7" max="16384" width="8.7265625" style="3"/>
  </cols>
  <sheetData>
    <row r="1" spans="2:6" ht="21" x14ac:dyDescent="0.5">
      <c r="C1" s="20" t="s">
        <v>62</v>
      </c>
    </row>
    <row r="2" spans="2:6" ht="15" thickBot="1" x14ac:dyDescent="0.4"/>
    <row r="3" spans="2:6" ht="47.25" customHeight="1" x14ac:dyDescent="0.35">
      <c r="B3" s="72" t="s">
        <v>36</v>
      </c>
      <c r="C3" s="34" t="s">
        <v>2</v>
      </c>
      <c r="F3" s="21" t="s">
        <v>50</v>
      </c>
    </row>
    <row r="4" spans="2:6" ht="72.650000000000006" customHeight="1" x14ac:dyDescent="0.35">
      <c r="B4" s="73"/>
      <c r="C4" s="35" t="str">
        <f>F3</f>
        <v>Dukungan Manajemen dan Pelaksanaan Tugas Teknis Lainnya BPOM</v>
      </c>
      <c r="F4" s="23"/>
    </row>
    <row r="5" spans="2:6" x14ac:dyDescent="0.35">
      <c r="B5" s="36">
        <v>2018</v>
      </c>
      <c r="C5" s="59">
        <f>INDEX(Source!$B$37:$E$39,MATCH('063'!B5,Source!$A$37:$A$39,0),MATCH('063'!$C$4,Source!$B$36:$E$36,0))</f>
        <v>378332217</v>
      </c>
    </row>
    <row r="6" spans="2:6" x14ac:dyDescent="0.35">
      <c r="B6" s="36">
        <v>2019</v>
      </c>
      <c r="C6" s="31">
        <f>INDEX(Source!$B$37:$E$39,MATCH('063'!B6,Source!$A$37:$A$39,0),MATCH('063'!$C$4,Source!$B$36:$E$36,0))</f>
        <v>381360451</v>
      </c>
    </row>
    <row r="7" spans="2:6" ht="15" thickBot="1" x14ac:dyDescent="0.4">
      <c r="B7" s="37">
        <v>2020</v>
      </c>
      <c r="C7" s="32">
        <f>INDEX(Source!$B$37:$E$39,MATCH('063'!B7,Source!$A$37:$A$39,0),MATCH('063'!$C$4,Source!$B$36:$E$36,0))</f>
        <v>414232313</v>
      </c>
    </row>
    <row r="8" spans="2:6" x14ac:dyDescent="0.35">
      <c r="B8" s="24"/>
    </row>
  </sheetData>
  <mergeCells count="1">
    <mergeCell ref="B3:B4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Source!$B$36:$E$36</xm:f>
          </x14:formula1>
          <xm:sqref>F3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F8"/>
  <sheetViews>
    <sheetView workbookViewId="0">
      <selection activeCell="C15" sqref="C15"/>
    </sheetView>
  </sheetViews>
  <sheetFormatPr defaultColWidth="8.7265625" defaultRowHeight="14.5" x14ac:dyDescent="0.35"/>
  <cols>
    <col min="1" max="2" width="8.7265625" style="3"/>
    <col min="3" max="3" width="40.54296875" style="3" customWidth="1"/>
    <col min="4" max="5" width="8.7265625" style="3"/>
    <col min="6" max="6" width="64.1796875" style="3" customWidth="1"/>
    <col min="7" max="16384" width="8.7265625" style="3"/>
  </cols>
  <sheetData>
    <row r="1" spans="2:6" ht="21" x14ac:dyDescent="0.5">
      <c r="C1" s="20" t="s">
        <v>63</v>
      </c>
    </row>
    <row r="2" spans="2:6" ht="15" thickBot="1" x14ac:dyDescent="0.4"/>
    <row r="3" spans="2:6" ht="18.5" x14ac:dyDescent="0.35">
      <c r="B3" s="72" t="s">
        <v>36</v>
      </c>
      <c r="C3" s="34" t="s">
        <v>2</v>
      </c>
      <c r="F3" s="21" t="s">
        <v>88</v>
      </c>
    </row>
    <row r="4" spans="2:6" ht="29" x14ac:dyDescent="0.35">
      <c r="B4" s="73"/>
      <c r="C4" s="35" t="str">
        <f>F3</f>
        <v>Fasilitasi Pelayanan Penempatan dan Perlindungan TKI</v>
      </c>
    </row>
    <row r="5" spans="2:6" x14ac:dyDescent="0.35">
      <c r="B5" s="36">
        <v>2018</v>
      </c>
      <c r="C5" s="31">
        <f>INDEX(Source!$B$46:$B$48,MATCH('104'!B5,Source!$A$46:$A$48,0),MATCH('104'!$C$4,Source!$B$45,0))</f>
        <v>396160715</v>
      </c>
    </row>
    <row r="6" spans="2:6" x14ac:dyDescent="0.35">
      <c r="B6" s="36">
        <v>2019</v>
      </c>
      <c r="C6" s="31">
        <f>INDEX(Source!$B$46:$B$48,MATCH('104'!B6,Source!$A$46:$A$48,0),MATCH('104'!$C$4,Source!$B$45,0))</f>
        <v>317971678</v>
      </c>
    </row>
    <row r="7" spans="2:6" ht="15" thickBot="1" x14ac:dyDescent="0.4">
      <c r="B7" s="37">
        <v>2020</v>
      </c>
      <c r="C7" s="32">
        <f>INDEX(Source!$B$46:$B$48,MATCH('104'!B7,Source!$A$46:$A$48,0),MATCH('104'!$C$4,Source!$B$45,0))</f>
        <v>260635351</v>
      </c>
    </row>
    <row r="8" spans="2:6" x14ac:dyDescent="0.35">
      <c r="B8" s="22"/>
    </row>
  </sheetData>
  <mergeCells count="1">
    <mergeCell ref="B3:B4"/>
  </mergeCells>
  <pageMargins left="0.7" right="0.7" top="0.75" bottom="0.75" header="0.3" footer="0.3"/>
  <pageSetup orientation="portrait" horizontalDpi="1200" verticalDpi="12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Source!$B$45</xm:f>
          </x14:formula1>
          <xm:sqref>F3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8"/>
  <sheetViews>
    <sheetView topLeftCell="A28" zoomScale="78" zoomScaleNormal="78" workbookViewId="0">
      <selection activeCell="E9" sqref="E9"/>
    </sheetView>
  </sheetViews>
  <sheetFormatPr defaultColWidth="9.1796875" defaultRowHeight="14.5" x14ac:dyDescent="0.35"/>
  <cols>
    <col min="1" max="1" width="11" style="3" customWidth="1"/>
    <col min="2" max="4" width="17.7265625" style="3" customWidth="1"/>
    <col min="5" max="6" width="17.54296875" style="3" customWidth="1"/>
    <col min="7" max="8" width="17.7265625" style="3" customWidth="1"/>
    <col min="9" max="9" width="17.54296875" style="3" customWidth="1"/>
    <col min="10" max="11" width="17.7265625" style="3" customWidth="1"/>
    <col min="12" max="12" width="17.54296875" style="3" customWidth="1"/>
    <col min="13" max="13" width="17.7265625" style="3" customWidth="1"/>
    <col min="14" max="14" width="13.54296875" style="3" bestFit="1" customWidth="1"/>
    <col min="15" max="16384" width="9.1796875" style="3"/>
  </cols>
  <sheetData>
    <row r="1" spans="1:13" ht="21" x14ac:dyDescent="0.35">
      <c r="A1" s="74" t="s">
        <v>64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3" ht="21" x14ac:dyDescent="0.35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3" ht="21" x14ac:dyDescent="0.35">
      <c r="A3" s="74" t="s">
        <v>87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</row>
    <row r="4" spans="1:13" ht="21" x14ac:dyDescent="0.35">
      <c r="A4" s="33"/>
      <c r="B4" s="33"/>
      <c r="C4" s="33"/>
      <c r="D4" s="33"/>
      <c r="E4" s="33"/>
      <c r="F4" s="33"/>
      <c r="G4" s="33"/>
    </row>
    <row r="5" spans="1:13" ht="19" thickBot="1" x14ac:dyDescent="0.4">
      <c r="B5" s="4" t="s">
        <v>1</v>
      </c>
    </row>
    <row r="6" spans="1:13" ht="15.5" x14ac:dyDescent="0.35">
      <c r="A6" s="76" t="s">
        <v>36</v>
      </c>
      <c r="B6" s="80" t="s">
        <v>2</v>
      </c>
      <c r="C6" s="81"/>
      <c r="D6" s="81"/>
      <c r="E6" s="81"/>
      <c r="F6" s="81"/>
      <c r="G6" s="81"/>
      <c r="H6" s="81"/>
      <c r="I6" s="81"/>
      <c r="J6" s="81"/>
      <c r="K6" s="82"/>
      <c r="L6" s="78" t="s">
        <v>37</v>
      </c>
    </row>
    <row r="7" spans="1:13" s="25" customFormat="1" x14ac:dyDescent="0.35">
      <c r="A7" s="77"/>
      <c r="B7" s="85" t="s">
        <v>4</v>
      </c>
      <c r="C7" s="85"/>
      <c r="D7" s="85"/>
      <c r="E7" s="85"/>
      <c r="F7" s="85"/>
      <c r="G7" s="85"/>
      <c r="H7" s="85"/>
      <c r="I7" s="85"/>
      <c r="J7" s="85"/>
      <c r="K7" s="60" t="s">
        <v>13</v>
      </c>
      <c r="L7" s="79"/>
    </row>
    <row r="8" spans="1:13" x14ac:dyDescent="0.35">
      <c r="A8" s="77"/>
      <c r="B8" s="60" t="s">
        <v>3</v>
      </c>
      <c r="C8" s="60" t="s">
        <v>5</v>
      </c>
      <c r="D8" s="60" t="s">
        <v>6</v>
      </c>
      <c r="E8" s="60" t="s">
        <v>7</v>
      </c>
      <c r="F8" s="60" t="s">
        <v>8</v>
      </c>
      <c r="G8" s="60" t="s">
        <v>9</v>
      </c>
      <c r="H8" s="60" t="s">
        <v>10</v>
      </c>
      <c r="I8" s="60" t="s">
        <v>11</v>
      </c>
      <c r="J8" s="60" t="s">
        <v>12</v>
      </c>
      <c r="K8" s="60" t="s">
        <v>12</v>
      </c>
      <c r="L8" s="79"/>
    </row>
    <row r="9" spans="1:13" ht="78" x14ac:dyDescent="0.35">
      <c r="A9" s="77"/>
      <c r="B9" s="29" t="s">
        <v>38</v>
      </c>
      <c r="C9" s="29" t="s">
        <v>39</v>
      </c>
      <c r="D9" s="29" t="s">
        <v>40</v>
      </c>
      <c r="E9" s="29" t="s">
        <v>41</v>
      </c>
      <c r="F9" s="29" t="s">
        <v>42</v>
      </c>
      <c r="G9" s="29" t="s">
        <v>43</v>
      </c>
      <c r="H9" s="29" t="s">
        <v>44</v>
      </c>
      <c r="I9" s="29" t="s">
        <v>45</v>
      </c>
      <c r="J9" s="29" t="s">
        <v>46</v>
      </c>
      <c r="K9" s="29" t="s">
        <v>71</v>
      </c>
      <c r="L9" s="79"/>
    </row>
    <row r="10" spans="1:13" x14ac:dyDescent="0.35">
      <c r="A10" s="12">
        <v>2018</v>
      </c>
      <c r="B10" s="69">
        <v>2583878688</v>
      </c>
      <c r="C10" s="69">
        <v>25582011734</v>
      </c>
      <c r="D10" s="69">
        <v>119983200</v>
      </c>
      <c r="E10" s="69">
        <v>2102710381</v>
      </c>
      <c r="F10" s="69">
        <v>15388088064</v>
      </c>
      <c r="G10" s="69">
        <v>2723525128</v>
      </c>
      <c r="H10" s="69">
        <v>4939179936</v>
      </c>
      <c r="I10" s="69">
        <v>909016668</v>
      </c>
      <c r="J10" s="69">
        <v>2999335415</v>
      </c>
      <c r="K10" s="69">
        <v>1750000000</v>
      </c>
      <c r="L10" s="13">
        <f>SUM(B10:K10)</f>
        <v>59097729214</v>
      </c>
    </row>
    <row r="11" spans="1:13" x14ac:dyDescent="0.35">
      <c r="A11" s="12">
        <v>2019</v>
      </c>
      <c r="B11" s="5">
        <v>1986077681</v>
      </c>
      <c r="C11" s="5">
        <v>26778709773</v>
      </c>
      <c r="D11" s="5">
        <v>108750943</v>
      </c>
      <c r="E11" s="5">
        <v>1673642056</v>
      </c>
      <c r="F11" s="5">
        <v>15952041884</v>
      </c>
      <c r="G11" s="5">
        <v>2641905147</v>
      </c>
      <c r="H11" s="6">
        <v>4479337816</v>
      </c>
      <c r="I11" s="6">
        <v>805387027</v>
      </c>
      <c r="J11" s="5">
        <v>2570688417</v>
      </c>
      <c r="K11" s="5">
        <v>1750000000</v>
      </c>
      <c r="L11" s="13">
        <f>SUM(B11:K11)</f>
        <v>58746540744</v>
      </c>
    </row>
    <row r="12" spans="1:13" ht="15" thickBot="1" x14ac:dyDescent="0.4">
      <c r="A12" s="14">
        <v>2020</v>
      </c>
      <c r="B12" s="15">
        <v>1641884494</v>
      </c>
      <c r="C12" s="15">
        <v>48800709774</v>
      </c>
      <c r="D12" s="15">
        <v>84965935</v>
      </c>
      <c r="E12" s="15">
        <v>893160904</v>
      </c>
      <c r="F12" s="15">
        <v>16484082226</v>
      </c>
      <c r="G12" s="15">
        <v>1576337669</v>
      </c>
      <c r="H12" s="15">
        <v>2792619132</v>
      </c>
      <c r="I12" s="15">
        <v>538155166</v>
      </c>
      <c r="J12" s="15">
        <v>4091785314</v>
      </c>
      <c r="K12" s="15">
        <v>1603024256</v>
      </c>
      <c r="L12" s="16">
        <f>SUM(B12:K12)</f>
        <v>78506724870</v>
      </c>
      <c r="M12" s="61"/>
    </row>
    <row r="13" spans="1:13" x14ac:dyDescent="0.35">
      <c r="G13" s="61"/>
    </row>
    <row r="14" spans="1:13" ht="19" thickBot="1" x14ac:dyDescent="0.5">
      <c r="B14" s="7" t="s">
        <v>15</v>
      </c>
    </row>
    <row r="15" spans="1:13" ht="15.5" x14ac:dyDescent="0.35">
      <c r="A15" s="76" t="s">
        <v>36</v>
      </c>
      <c r="B15" s="86" t="s">
        <v>2</v>
      </c>
      <c r="C15" s="86"/>
      <c r="D15" s="86"/>
      <c r="E15" s="86"/>
      <c r="F15" s="86"/>
      <c r="G15" s="86"/>
      <c r="H15" s="86"/>
      <c r="I15" s="86"/>
      <c r="J15" s="86"/>
      <c r="K15" s="78" t="s">
        <v>37</v>
      </c>
    </row>
    <row r="16" spans="1:13" x14ac:dyDescent="0.35">
      <c r="A16" s="77"/>
      <c r="B16" s="85" t="s">
        <v>17</v>
      </c>
      <c r="C16" s="85"/>
      <c r="D16" s="85"/>
      <c r="E16" s="85"/>
      <c r="F16" s="85"/>
      <c r="G16" s="85"/>
      <c r="H16" s="85"/>
      <c r="I16" s="85" t="s">
        <v>13</v>
      </c>
      <c r="J16" s="85"/>
      <c r="K16" s="79"/>
    </row>
    <row r="17" spans="1:12" x14ac:dyDescent="0.35">
      <c r="A17" s="77"/>
      <c r="B17" s="60" t="s">
        <v>16</v>
      </c>
      <c r="C17" s="60" t="s">
        <v>18</v>
      </c>
      <c r="D17" s="60" t="s">
        <v>19</v>
      </c>
      <c r="E17" s="60" t="s">
        <v>20</v>
      </c>
      <c r="F17" s="60" t="s">
        <v>21</v>
      </c>
      <c r="G17" s="60" t="s">
        <v>22</v>
      </c>
      <c r="H17" s="60" t="s">
        <v>23</v>
      </c>
      <c r="I17" s="60" t="s">
        <v>16</v>
      </c>
      <c r="J17" s="60" t="s">
        <v>23</v>
      </c>
      <c r="K17" s="79"/>
    </row>
    <row r="18" spans="1:12" ht="91" x14ac:dyDescent="0.35">
      <c r="A18" s="77"/>
      <c r="B18" s="30" t="s">
        <v>55</v>
      </c>
      <c r="C18" s="30" t="s">
        <v>56</v>
      </c>
      <c r="D18" s="30" t="s">
        <v>57</v>
      </c>
      <c r="E18" s="30" t="s">
        <v>58</v>
      </c>
      <c r="F18" s="30" t="s">
        <v>59</v>
      </c>
      <c r="G18" s="30" t="s">
        <v>81</v>
      </c>
      <c r="H18" s="30" t="s">
        <v>60</v>
      </c>
      <c r="I18" s="30" t="s">
        <v>79</v>
      </c>
      <c r="J18" s="30" t="s">
        <v>80</v>
      </c>
      <c r="K18" s="79"/>
    </row>
    <row r="19" spans="1:12" x14ac:dyDescent="0.35">
      <c r="A19" s="12">
        <v>2018</v>
      </c>
      <c r="B19" s="66">
        <v>402575082</v>
      </c>
      <c r="C19" s="67">
        <v>60000000</v>
      </c>
      <c r="D19" s="67">
        <v>766681820</v>
      </c>
      <c r="E19" s="66">
        <v>184947680</v>
      </c>
      <c r="F19" s="67">
        <v>269899804</v>
      </c>
      <c r="G19" s="67">
        <v>84478298</v>
      </c>
      <c r="H19" s="67">
        <v>1772596620</v>
      </c>
      <c r="I19" s="68" t="s">
        <v>14</v>
      </c>
      <c r="J19" s="67">
        <v>450000000</v>
      </c>
      <c r="K19" s="13">
        <f>SUM(B19:J19)</f>
        <v>3991179304</v>
      </c>
    </row>
    <row r="20" spans="1:12" x14ac:dyDescent="0.35">
      <c r="A20" s="12">
        <v>2019</v>
      </c>
      <c r="B20" s="2">
        <v>294254093</v>
      </c>
      <c r="C20" s="2">
        <v>55546830</v>
      </c>
      <c r="D20" s="2">
        <v>750290524</v>
      </c>
      <c r="E20" s="2">
        <v>170078518</v>
      </c>
      <c r="F20" s="2">
        <v>230824201</v>
      </c>
      <c r="G20" s="2">
        <v>79085218</v>
      </c>
      <c r="H20" s="2">
        <v>1255056393</v>
      </c>
      <c r="I20" s="2">
        <v>20000000</v>
      </c>
      <c r="J20" s="1">
        <v>2930000000</v>
      </c>
      <c r="K20" s="13">
        <f>SUM(B20:J20)</f>
        <v>5785135777</v>
      </c>
    </row>
    <row r="21" spans="1:12" ht="15" thickBot="1" x14ac:dyDescent="0.4">
      <c r="A21" s="14">
        <v>2020</v>
      </c>
      <c r="B21" s="62">
        <v>250620359</v>
      </c>
      <c r="C21" s="62">
        <v>58274529</v>
      </c>
      <c r="D21" s="62">
        <v>577506190</v>
      </c>
      <c r="E21" s="62">
        <v>143814024</v>
      </c>
      <c r="F21" s="62">
        <v>167712760</v>
      </c>
      <c r="G21" s="62">
        <v>92675186</v>
      </c>
      <c r="H21" s="62">
        <v>480015004</v>
      </c>
      <c r="I21" s="62">
        <v>10598238</v>
      </c>
      <c r="J21" s="62">
        <v>2698580557</v>
      </c>
      <c r="K21" s="16">
        <f>SUM(B21:J21)</f>
        <v>4479796847</v>
      </c>
      <c r="L21" s="61"/>
    </row>
    <row r="23" spans="1:12" ht="19" thickBot="1" x14ac:dyDescent="0.5">
      <c r="B23" s="8" t="s">
        <v>24</v>
      </c>
    </row>
    <row r="24" spans="1:12" ht="15.5" x14ac:dyDescent="0.35">
      <c r="A24" s="76" t="s">
        <v>36</v>
      </c>
      <c r="B24" s="75" t="s">
        <v>2</v>
      </c>
      <c r="C24" s="75"/>
      <c r="D24" s="75"/>
      <c r="E24" s="75"/>
      <c r="F24" s="78" t="s">
        <v>37</v>
      </c>
    </row>
    <row r="25" spans="1:12" x14ac:dyDescent="0.35">
      <c r="A25" s="77"/>
      <c r="B25" s="85" t="s">
        <v>4</v>
      </c>
      <c r="C25" s="85"/>
      <c r="D25" s="85"/>
      <c r="E25" s="85"/>
      <c r="F25" s="79"/>
    </row>
    <row r="26" spans="1:12" x14ac:dyDescent="0.35">
      <c r="A26" s="77"/>
      <c r="B26" s="60" t="s">
        <v>25</v>
      </c>
      <c r="C26" s="60" t="s">
        <v>26</v>
      </c>
      <c r="D26" s="60" t="s">
        <v>27</v>
      </c>
      <c r="E26" s="60" t="s">
        <v>28</v>
      </c>
      <c r="F26" s="79"/>
    </row>
    <row r="27" spans="1:12" ht="65" x14ac:dyDescent="0.35">
      <c r="A27" s="77"/>
      <c r="B27" s="29" t="s">
        <v>47</v>
      </c>
      <c r="C27" s="29" t="s">
        <v>48</v>
      </c>
      <c r="D27" s="29" t="s">
        <v>82</v>
      </c>
      <c r="E27" s="29" t="s">
        <v>49</v>
      </c>
      <c r="F27" s="79"/>
    </row>
    <row r="28" spans="1:12" x14ac:dyDescent="0.35">
      <c r="A28" s="12">
        <v>2018</v>
      </c>
      <c r="B28" s="64">
        <v>2963061741</v>
      </c>
      <c r="C28" s="65">
        <v>17600000</v>
      </c>
      <c r="D28" s="65">
        <v>264256496</v>
      </c>
      <c r="E28" s="64">
        <v>2299866100</v>
      </c>
      <c r="F28" s="18">
        <f>SUM(B28:E28)</f>
        <v>5544784337</v>
      </c>
    </row>
    <row r="29" spans="1:12" x14ac:dyDescent="0.35">
      <c r="A29" s="12">
        <v>2019</v>
      </c>
      <c r="B29" s="6">
        <v>2466512841</v>
      </c>
      <c r="C29" s="5">
        <v>13245071</v>
      </c>
      <c r="D29" s="9">
        <v>129157928</v>
      </c>
      <c r="E29" s="9">
        <v>1182695889</v>
      </c>
      <c r="F29" s="18">
        <f t="shared" ref="F29:F30" si="0">SUM(B29:E29)</f>
        <v>3791611729</v>
      </c>
    </row>
    <row r="30" spans="1:12" ht="15" thickBot="1" x14ac:dyDescent="0.4">
      <c r="A30" s="14">
        <v>2020</v>
      </c>
      <c r="B30" s="15">
        <v>2464347852</v>
      </c>
      <c r="C30" s="15">
        <v>8494942</v>
      </c>
      <c r="D30" s="15">
        <v>34704439</v>
      </c>
      <c r="E30" s="15">
        <v>665447663</v>
      </c>
      <c r="F30" s="19">
        <f t="shared" si="0"/>
        <v>3172994896</v>
      </c>
      <c r="G30" s="61"/>
    </row>
    <row r="32" spans="1:12" ht="19" thickBot="1" x14ac:dyDescent="0.4">
      <c r="B32" s="10" t="s">
        <v>29</v>
      </c>
    </row>
    <row r="33" spans="1:7" ht="15.5" x14ac:dyDescent="0.35">
      <c r="A33" s="76" t="s">
        <v>36</v>
      </c>
      <c r="B33" s="75" t="s">
        <v>2</v>
      </c>
      <c r="C33" s="75"/>
      <c r="D33" s="75"/>
      <c r="E33" s="75"/>
      <c r="F33" s="78" t="s">
        <v>37</v>
      </c>
    </row>
    <row r="34" spans="1:7" x14ac:dyDescent="0.35">
      <c r="A34" s="77"/>
      <c r="B34" s="85" t="s">
        <v>4</v>
      </c>
      <c r="C34" s="85"/>
      <c r="D34" s="85"/>
      <c r="E34" s="85"/>
      <c r="F34" s="79"/>
    </row>
    <row r="35" spans="1:7" x14ac:dyDescent="0.35">
      <c r="A35" s="77"/>
      <c r="B35" s="60" t="s">
        <v>30</v>
      </c>
      <c r="C35" s="27" t="s">
        <v>31</v>
      </c>
      <c r="D35" s="27" t="s">
        <v>32</v>
      </c>
      <c r="E35" s="27" t="s">
        <v>33</v>
      </c>
      <c r="F35" s="79"/>
    </row>
    <row r="36" spans="1:7" ht="52" x14ac:dyDescent="0.35">
      <c r="A36" s="77"/>
      <c r="B36" s="29" t="s">
        <v>50</v>
      </c>
      <c r="C36" s="29" t="s">
        <v>51</v>
      </c>
      <c r="D36" s="29" t="s">
        <v>83</v>
      </c>
      <c r="E36" s="29" t="s">
        <v>52</v>
      </c>
      <c r="F36" s="79"/>
    </row>
    <row r="37" spans="1:7" x14ac:dyDescent="0.35">
      <c r="A37" s="12">
        <v>2018</v>
      </c>
      <c r="B37" s="64">
        <v>378332217</v>
      </c>
      <c r="C37" s="64">
        <v>115121000</v>
      </c>
      <c r="D37" s="64" t="s">
        <v>14</v>
      </c>
      <c r="E37" s="64">
        <v>1680275176</v>
      </c>
      <c r="F37" s="18">
        <f>SUM(B37:E37)</f>
        <v>2173728393</v>
      </c>
    </row>
    <row r="38" spans="1:7" x14ac:dyDescent="0.35">
      <c r="A38" s="12">
        <v>2019</v>
      </c>
      <c r="B38" s="5">
        <v>381360451</v>
      </c>
      <c r="C38" s="9">
        <v>68468001</v>
      </c>
      <c r="D38" s="6">
        <v>22124859</v>
      </c>
      <c r="E38" s="6">
        <v>1498242235</v>
      </c>
      <c r="F38" s="18">
        <f t="shared" ref="F38:F39" si="1">SUM(B38:E38)</f>
        <v>1970195546</v>
      </c>
    </row>
    <row r="39" spans="1:7" ht="15" thickBot="1" x14ac:dyDescent="0.4">
      <c r="A39" s="14">
        <v>2020</v>
      </c>
      <c r="B39" s="15">
        <v>414232313</v>
      </c>
      <c r="C39" s="63" t="s">
        <v>14</v>
      </c>
      <c r="D39" s="15">
        <v>16110999</v>
      </c>
      <c r="E39" s="15">
        <v>1114064271</v>
      </c>
      <c r="F39" s="19">
        <f t="shared" si="1"/>
        <v>1544407583</v>
      </c>
      <c r="G39" s="61"/>
    </row>
    <row r="41" spans="1:7" ht="19" thickBot="1" x14ac:dyDescent="0.5">
      <c r="B41" s="11" t="s">
        <v>34</v>
      </c>
    </row>
    <row r="42" spans="1:7" ht="15.5" x14ac:dyDescent="0.35">
      <c r="A42" s="76" t="s">
        <v>36</v>
      </c>
      <c r="B42" s="17" t="s">
        <v>2</v>
      </c>
      <c r="C42" s="78" t="s">
        <v>37</v>
      </c>
    </row>
    <row r="43" spans="1:7" x14ac:dyDescent="0.35">
      <c r="A43" s="83"/>
      <c r="B43" s="26" t="s">
        <v>17</v>
      </c>
      <c r="C43" s="84"/>
    </row>
    <row r="44" spans="1:7" x14ac:dyDescent="0.35">
      <c r="A44" s="77"/>
      <c r="B44" s="26" t="s">
        <v>35</v>
      </c>
      <c r="C44" s="79"/>
    </row>
    <row r="45" spans="1:7" ht="39" x14ac:dyDescent="0.35">
      <c r="A45" s="77"/>
      <c r="B45" s="28" t="s">
        <v>88</v>
      </c>
      <c r="C45" s="79"/>
    </row>
    <row r="46" spans="1:7" x14ac:dyDescent="0.35">
      <c r="A46" s="12">
        <v>2018</v>
      </c>
      <c r="B46" s="64">
        <v>396160715</v>
      </c>
      <c r="C46" s="18">
        <f>SUM(B46:B46)</f>
        <v>396160715</v>
      </c>
    </row>
    <row r="47" spans="1:7" x14ac:dyDescent="0.35">
      <c r="A47" s="12">
        <v>2019</v>
      </c>
      <c r="B47" s="6">
        <v>317971678</v>
      </c>
      <c r="C47" s="18">
        <f>SUM(B47:B47)</f>
        <v>317971678</v>
      </c>
    </row>
    <row r="48" spans="1:7" ht="15" thickBot="1" x14ac:dyDescent="0.4">
      <c r="A48" s="14">
        <v>2020</v>
      </c>
      <c r="B48" s="15">
        <v>260635351</v>
      </c>
      <c r="C48" s="19">
        <f>SUM(B48:B48)</f>
        <v>260635351</v>
      </c>
      <c r="D48" s="61"/>
    </row>
  </sheetData>
  <mergeCells count="22">
    <mergeCell ref="A42:A45"/>
    <mergeCell ref="C42:C45"/>
    <mergeCell ref="B34:E34"/>
    <mergeCell ref="A6:A9"/>
    <mergeCell ref="L6:L9"/>
    <mergeCell ref="A15:A18"/>
    <mergeCell ref="K15:K18"/>
    <mergeCell ref="A24:A27"/>
    <mergeCell ref="F24:F27"/>
    <mergeCell ref="B15:J15"/>
    <mergeCell ref="B24:E24"/>
    <mergeCell ref="B7:J7"/>
    <mergeCell ref="B16:H16"/>
    <mergeCell ref="I16:J16"/>
    <mergeCell ref="B25:E25"/>
    <mergeCell ref="A1:M1"/>
    <mergeCell ref="A2:M2"/>
    <mergeCell ref="B33:E33"/>
    <mergeCell ref="A33:A36"/>
    <mergeCell ref="F33:F36"/>
    <mergeCell ref="A3:M3"/>
    <mergeCell ref="B6:K6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Keterangan</vt:lpstr>
      <vt:lpstr>024</vt:lpstr>
      <vt:lpstr>026</vt:lpstr>
      <vt:lpstr>068</vt:lpstr>
      <vt:lpstr>063</vt:lpstr>
      <vt:lpstr>104</vt:lpstr>
      <vt:lpstr>Source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Deasy</cp:lastModifiedBy>
  <dcterms:created xsi:type="dcterms:W3CDTF">2019-09-26T05:48:25Z</dcterms:created>
  <dcterms:modified xsi:type="dcterms:W3CDTF">2020-11-13T07:23:23Z</dcterms:modified>
</cp:coreProperties>
</file>