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KA KL\"/>
    </mc:Choice>
  </mc:AlternateContent>
  <xr:revisionPtr revIDLastSave="0" documentId="13_ncr:1_{2C20DA70-1BB1-4896-92BB-04B13AB0EAD0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Keterangan" sheetId="17" r:id="rId1"/>
    <sheet name="010" sheetId="3" r:id="rId2"/>
    <sheet name="007" sheetId="6" r:id="rId3"/>
    <sheet name="056" sheetId="7" r:id="rId4"/>
    <sheet name="048" sheetId="8" r:id="rId5"/>
    <sheet name="076" sheetId="10" r:id="rId6"/>
    <sheet name="115" sheetId="11" r:id="rId7"/>
    <sheet name="088" sheetId="12" r:id="rId8"/>
    <sheet name="086" sheetId="13" r:id="rId9"/>
    <sheet name="110" sheetId="14" r:id="rId10"/>
    <sheet name="111" sheetId="15" r:id="rId11"/>
    <sheet name="087" sheetId="16" r:id="rId12"/>
    <sheet name="122" sheetId="19" r:id="rId13"/>
    <sheet name="114" sheetId="18" r:id="rId14"/>
    <sheet name="Source" sheetId="4" r:id="rId15"/>
  </sheets>
  <definedNames>
    <definedName name="_xlnm.Print_Area" localSheetId="14">Source!$A$1:$Q$125</definedName>
  </definedNames>
  <calcPr calcId="191029"/>
</workbook>
</file>

<file path=xl/calcChain.xml><?xml version="1.0" encoding="utf-8"?>
<calcChain xmlns="http://schemas.openxmlformats.org/spreadsheetml/2006/main">
  <c r="C4" i="16" l="1"/>
  <c r="M20" i="4" l="1"/>
  <c r="E47" i="4" l="1"/>
  <c r="M19" i="4"/>
  <c r="C4" i="19" l="1"/>
  <c r="C6" i="19" s="1"/>
  <c r="C4" i="18"/>
  <c r="C6" i="18" s="1"/>
  <c r="D120" i="4"/>
  <c r="D119" i="4"/>
  <c r="D118" i="4"/>
  <c r="D109" i="4"/>
  <c r="D111" i="4"/>
  <c r="D110" i="4"/>
  <c r="C5" i="19" l="1"/>
  <c r="C7" i="19"/>
  <c r="C5" i="18"/>
  <c r="C7" i="18"/>
  <c r="E37" i="4"/>
  <c r="C6" i="16" l="1"/>
  <c r="C4" i="15"/>
  <c r="C7" i="15" s="1"/>
  <c r="C4" i="14"/>
  <c r="C6" i="14" s="1"/>
  <c r="C4" i="13"/>
  <c r="C6" i="13" s="1"/>
  <c r="C4" i="12"/>
  <c r="C7" i="12" s="1"/>
  <c r="C4" i="10"/>
  <c r="C7" i="10" s="1"/>
  <c r="C6" i="11"/>
  <c r="C7" i="11"/>
  <c r="C4" i="11"/>
  <c r="C5" i="11" s="1"/>
  <c r="C4" i="8"/>
  <c r="C6" i="8" s="1"/>
  <c r="C5" i="10" l="1"/>
  <c r="C6" i="10"/>
  <c r="C5" i="15"/>
  <c r="C6" i="15"/>
  <c r="C5" i="12"/>
  <c r="C6" i="12"/>
  <c r="C7" i="13"/>
  <c r="C5" i="13"/>
  <c r="C7" i="16"/>
  <c r="C5" i="16"/>
  <c r="C7" i="14"/>
  <c r="C5" i="14"/>
  <c r="C7" i="8"/>
  <c r="C5" i="8"/>
  <c r="C4" i="7"/>
  <c r="C6" i="7" s="1"/>
  <c r="C4" i="6"/>
  <c r="C6" i="6" s="1"/>
  <c r="E102" i="4"/>
  <c r="E101" i="4"/>
  <c r="E100" i="4"/>
  <c r="D93" i="4"/>
  <c r="D92" i="4"/>
  <c r="D91" i="4"/>
  <c r="D84" i="4"/>
  <c r="D83" i="4"/>
  <c r="D82" i="4"/>
  <c r="F74" i="4"/>
  <c r="F75" i="4"/>
  <c r="F73" i="4"/>
  <c r="E65" i="4"/>
  <c r="E66" i="4"/>
  <c r="E64" i="4"/>
  <c r="C5" i="3"/>
  <c r="C7" i="3" s="1"/>
  <c r="D57" i="4"/>
  <c r="D56" i="4"/>
  <c r="D55" i="4"/>
  <c r="E48" i="4"/>
  <c r="E46" i="4"/>
  <c r="E39" i="4"/>
  <c r="E38" i="4"/>
  <c r="M30" i="4"/>
  <c r="M29" i="4"/>
  <c r="M28" i="4"/>
  <c r="N12" i="4"/>
  <c r="N11" i="4"/>
  <c r="N10" i="4"/>
  <c r="C7" i="7" l="1"/>
  <c r="C5" i="7"/>
  <c r="C7" i="6"/>
  <c r="C5" i="6"/>
  <c r="C6" i="3"/>
  <c r="C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sharedStrings.xml><?xml version="1.0" encoding="utf-8"?>
<sst xmlns="http://schemas.openxmlformats.org/spreadsheetml/2006/main" count="281" uniqueCount="165">
  <si>
    <t>Tahun</t>
  </si>
  <si>
    <t>Program</t>
  </si>
  <si>
    <t>Total</t>
  </si>
  <si>
    <t>Dukungan Manajemen dan Pelaksanaan Tugas Teknis Lainnya Kementerian Luar Negeri</t>
  </si>
  <si>
    <t>Optimalisasi Diplomasi Terkait Dengan Pengelolaan Hukum dan Perjanjian Internasional</t>
  </si>
  <si>
    <t>Pelayanan Umum</t>
  </si>
  <si>
    <t>087 - Arsip Nasional Republik Indonesia (ANRI)</t>
  </si>
  <si>
    <t>111.01.06</t>
  </si>
  <si>
    <t>111.01.01</t>
  </si>
  <si>
    <t>111 - Badan Nasional Pengelolaan Perbatasan (BNPP)</t>
  </si>
  <si>
    <t>110.01.06</t>
  </si>
  <si>
    <t>110.01.01</t>
  </si>
  <si>
    <t xml:space="preserve">110 - Ombudsman RI </t>
  </si>
  <si>
    <t>Pendidikan</t>
  </si>
  <si>
    <t>086.01.06</t>
  </si>
  <si>
    <t>086.01.02</t>
  </si>
  <si>
    <t>086.01.01</t>
  </si>
  <si>
    <t xml:space="preserve">086 - Lembaga Administrasi Negara </t>
  </si>
  <si>
    <t>088.01.06</t>
  </si>
  <si>
    <t>088.01.02</t>
  </si>
  <si>
    <t>088.01.01</t>
  </si>
  <si>
    <t>088 - Badan Kepegawaian Negara (BKN)</t>
  </si>
  <si>
    <t>115.01.06</t>
  </si>
  <si>
    <t>115.01.01</t>
  </si>
  <si>
    <t>115 - Badan Pengawas Pemilihan Umum (BAWASLU)</t>
  </si>
  <si>
    <t>076.01.06</t>
  </si>
  <si>
    <t>076.01.02</t>
  </si>
  <si>
    <t>076.01.01</t>
  </si>
  <si>
    <t>076 - Komisi Pemilihan Umum RI (KPU)</t>
  </si>
  <si>
    <t>007.10.01</t>
  </si>
  <si>
    <t>048.01.07</t>
  </si>
  <si>
    <t>048.01.06</t>
  </si>
  <si>
    <t>048.01.01</t>
  </si>
  <si>
    <t>048 - Kementerian Pendayagunaan Aparatur Negara dan Reformasi Birokrasi RI</t>
  </si>
  <si>
    <t>056.09.12</t>
  </si>
  <si>
    <t>056.08.11</t>
  </si>
  <si>
    <t>056.07.10</t>
  </si>
  <si>
    <t>056.06.09</t>
  </si>
  <si>
    <t>056.05.08</t>
  </si>
  <si>
    <t>056.04.07</t>
  </si>
  <si>
    <t>056.03.06</t>
  </si>
  <si>
    <t>056.02.03</t>
  </si>
  <si>
    <t>056.01.13</t>
  </si>
  <si>
    <t>056.01.02</t>
  </si>
  <si>
    <t>Perlindungan Lingkungan Hidup</t>
  </si>
  <si>
    <t>056.01.01</t>
  </si>
  <si>
    <t>056 - Kementerian Agraria dan Tata Ruang/ Badan Pertanahan Nasional RI</t>
  </si>
  <si>
    <t>007.07.01</t>
  </si>
  <si>
    <t>007.06.01</t>
  </si>
  <si>
    <t>007.05.06</t>
  </si>
  <si>
    <t>007.05.01</t>
  </si>
  <si>
    <t>007.04.06</t>
  </si>
  <si>
    <t>007.04.01</t>
  </si>
  <si>
    <t>007.03.01</t>
  </si>
  <si>
    <t>007.01.06</t>
  </si>
  <si>
    <t>007.01.01</t>
  </si>
  <si>
    <t>007 - Kementerian Sekretariat Negara RI</t>
  </si>
  <si>
    <t>010.01.12</t>
  </si>
  <si>
    <t>010.12.05</t>
  </si>
  <si>
    <t>010.11.04</t>
  </si>
  <si>
    <t>010.09.09</t>
  </si>
  <si>
    <t>010.08.10</t>
  </si>
  <si>
    <t>010.07.07</t>
  </si>
  <si>
    <t>010.06.06</t>
  </si>
  <si>
    <t>010.05.13</t>
  </si>
  <si>
    <t>010.04.08</t>
  </si>
  <si>
    <t>010.03.11</t>
  </si>
  <si>
    <t>010.02.03</t>
  </si>
  <si>
    <t>010.01.01</t>
  </si>
  <si>
    <t>010 - Kementerian Dalam Negeri RI</t>
  </si>
  <si>
    <t>MITRA KERJA KOMISI II DPR RI</t>
  </si>
  <si>
    <t>Dukungan Manajemen dan Pelaksanaan Tugas Teknis Lainnya Kementerian Dalam Negeri</t>
  </si>
  <si>
    <t>Pengawasan Internal Kementerian Dalam Negeri dan Pengawasan Penyelenggaraan Pemerintahan Daerah</t>
  </si>
  <si>
    <t>Pembinaan Politik dan Penyelenggaraan Pemerintahan Umum</t>
  </si>
  <si>
    <t>Bina Administrasi Kewilayahan</t>
  </si>
  <si>
    <t>Bina Pemerintahan Desa</t>
  </si>
  <si>
    <t>Bina Pembangunan Daerah</t>
  </si>
  <si>
    <t>Bina Otonomi Daerah</t>
  </si>
  <si>
    <t>Penataan Administrasi Kependudukan dan Pencatatan Sipil</t>
  </si>
  <si>
    <t>Peningkatan Kapasitas Keuangan Pemerintah Daerah</t>
  </si>
  <si>
    <t>Penelitian dan Pengembangan Kementerian Dalam Negeri</t>
  </si>
  <si>
    <t>Pengembangan Sumber Daya Manusia Aparatur Pemerintahan Dalam Negeri</t>
  </si>
  <si>
    <t>Pendidikan Kepamongprajaan</t>
  </si>
  <si>
    <t>Dukungan Manajemen dan Pelaksanaan Tugas Teknis Lainnya Kementerian ATR / BPN</t>
  </si>
  <si>
    <t>Peningkatan Sarana dan Prasarana Aparatur Kementerian ATR/BPN</t>
  </si>
  <si>
    <t>Pengelolaan Pertanahan Daerah</t>
  </si>
  <si>
    <t>Pengawasan dan Peningkatan Akuntabilitas Aparatur Kementerian ATR/BPN</t>
  </si>
  <si>
    <t>Perencanaan Tata Ruang dan Pemanfaatan Ruang</t>
  </si>
  <si>
    <t>Pengembangan Infrastruktur Keagrariaan</t>
  </si>
  <si>
    <t>Penataan Hubungan Hukum Keagrariaan</t>
  </si>
  <si>
    <t>Penataan Agraria</t>
  </si>
  <si>
    <t>Pengadaan Tanah</t>
  </si>
  <si>
    <t>Pengendalian Pemanfaatan Ruang dan Penguasaan Tanah</t>
  </si>
  <si>
    <t>Penanganan Masalah Agraria dan Tata Ruang</t>
  </si>
  <si>
    <t>Dukungan Manajemen dan Pelaksanaan Tugas Teknis Lainnya Kementerian PAN dan RB</t>
  </si>
  <si>
    <t>Pendayagunaan Aparatur Negara dan Reformasi Birokrasi</t>
  </si>
  <si>
    <t>Pengawasan Pelaksanaan Sistem Merit ASN (KASN)</t>
  </si>
  <si>
    <t>Dukungan Manajemen dan Pelaksanaan Tugas Teknis Lainnya Kementerian Sekretariat Negara</t>
  </si>
  <si>
    <t>Dukungan Manajemen dan Pelaksanaan Tugas Teknis Lainnya KPU</t>
  </si>
  <si>
    <t>Peningkatan Sarana dan Prasarana Aparatur KPU</t>
  </si>
  <si>
    <t>Penguatan Kelembagaan Demokrasi dan Perbaikan Proses Politik</t>
  </si>
  <si>
    <t>Dukungan Manajemen dan Pelaksanaan Tugas Teknis Lainnya Bawaslu</t>
  </si>
  <si>
    <t>Dukungan Manajemen dan Pelaksanaan Tugas Teknis Lainnya BKN</t>
  </si>
  <si>
    <t>Peningkatan Sarana dan Prasarana Aparatur BKN</t>
  </si>
  <si>
    <t>Penyelenggaraan Manajemen Kepegawaian Negara</t>
  </si>
  <si>
    <t>Dukungan Manajemen dan Pelaksanaan Tugas Teknis Lainnya LAN</t>
  </si>
  <si>
    <t>Peningkatan Sarana dan Prasarana Aparatur LAN</t>
  </si>
  <si>
    <t>Pengkajian Administrasi Negara dan Diklat Aparatur Negara</t>
  </si>
  <si>
    <t>Dukungan Manajemen dan Pelaksanaan Tugas Teknis Lainnya Ombudsman Republik Indonesia</t>
  </si>
  <si>
    <t>Pengawasan Pelayanan Publik</t>
  </si>
  <si>
    <t>Dukungan Manajemen dan Pelaksanaan Tugas Teknis Lainnya BNPP</t>
  </si>
  <si>
    <t>Pengelolaan Batas Wilayah Negara dan Kawasan Perbatasan</t>
  </si>
  <si>
    <t>ANGGARAN KEMENTERIAN DALAM NEGERI RI TAHUN 2018-2020 (dalam ribu rupiah)</t>
  </si>
  <si>
    <t>ANGGARAN KEMENTERIAN SEKRETARIAT NEGARA RI TAHUN 2018-2020 (dalam ribu rupiah)</t>
  </si>
  <si>
    <t>ANGGARAN KEMENTERIAN AGRARIA DAN TATA RUANG/BADAN PERTANAHAN NASIONAL TAHUN 2018-2020 (dalam ribu rupiah)</t>
  </si>
  <si>
    <t>ANGGARAN KEMENTERIAN PEMBERDAYAAN APARATUR NEGARA DAN REFORMASI BIROKRASI TAHUN 2018-2020 (dalam ribu rupiah)</t>
  </si>
  <si>
    <t>ANGGARAN BADAN PENGAWAS PEMILIHAN UMUM RI (dalam ribu rupiah)</t>
  </si>
  <si>
    <t>ANGGARAN KOMISI PEMILIHAN UMUM RI TAHUN ANGGARAN 2018-2020 (dalam ribu rupiah)</t>
  </si>
  <si>
    <t>ANGGARAN BADAN KEPEGAWAIAN NEGARA TAHUN ANGGARAN 2018-2020 (dalam ribu rupiah)</t>
  </si>
  <si>
    <t>ANGGARAN LEMBAGA ADMINISTRASI NEGARA TAHUN ANGGARAN 2018-2020 (dalam ribu rupiah)</t>
  </si>
  <si>
    <t>ANGGARAN OMBUDSMAN RI TAHUN ANGGARAN 2018-2020 (dalam ribu rupiah)</t>
  </si>
  <si>
    <t>ANGGARAN BADAN NASIONAL PENGELOLAAN PERBATASAN TAHUN ANGGARAN 2018-2020 (dalam ribu rupiah)</t>
  </si>
  <si>
    <t>ANGGARAN ARSIP NASIONAL RI TAHUN ANGGARAN 2018-2020 (dalam ribu rupiah)</t>
  </si>
  <si>
    <t>RENCANA KERJA ANGGARAN KEMENTERIAN/LEMBAGA TAHUN ANGGARAN 2018-2020</t>
  </si>
  <si>
    <t>Anggaran kementerian/lembaga disusun menurut fungsi dan kode program dalam ribu rupiah. Anggaran ini mengacu pada:</t>
  </si>
  <si>
    <t>Tahun Anggaran 2018</t>
  </si>
  <si>
    <t>:</t>
  </si>
  <si>
    <t>Tahun Anggaran 2019</t>
  </si>
  <si>
    <t>Tahun Anggaran 2020</t>
  </si>
  <si>
    <t>dengan kode mitra kerja sebagai berikut:</t>
  </si>
  <si>
    <t>Catatan:</t>
  </si>
  <si>
    <t>Data anggaran menurut kode dan fungsi program dapat diakses pada menu 'Source'.</t>
  </si>
  <si>
    <t>RENCANA KERJA DAN ANGGARAN KEMENTERIAN/LEMBAGA TAHUN ANGGARAN 2018-2020</t>
  </si>
  <si>
    <t>Komisi II DPR RI mempunyai ruang lingkup tugas di bidang:</t>
  </si>
  <si>
    <t>1. Pemerintahan Dalam Negeri dan Otonomi Daerah</t>
  </si>
  <si>
    <t>2. Aparatur Negara dan Reformasi Birokrasi</t>
  </si>
  <si>
    <t>3. Kepemiluan</t>
  </si>
  <si>
    <t>4. Pertanahan dan Reforma Agraria</t>
  </si>
  <si>
    <t>086 - Lembaga Administrasi Negara (LAN)</t>
  </si>
  <si>
    <t>110 - Ombudsman RI (ORI)</t>
  </si>
  <si>
    <t>-</t>
  </si>
  <si>
    <t>122 - Badan Pembinaan Ideologi Pancasila</t>
  </si>
  <si>
    <t>Dukungan Manajemen dan Pelaksanaan Tugas Teknis Lainnya Badan Pembinaan Ideologi Pancasila</t>
  </si>
  <si>
    <t>Pembinaan Ideologi Pancasila</t>
  </si>
  <si>
    <t>114 - Sekretariat Kabinet</t>
  </si>
  <si>
    <t>122.01.06</t>
  </si>
  <si>
    <t>122.01.01</t>
  </si>
  <si>
    <t>Dukungan Manajemen dan Pelaksanaan Tugas Teknis Lainnya Sekretariat Kabinet</t>
  </si>
  <si>
    <t>Dukungan Pengelolaan Manajemen Kabinet Kepada Presiden dan Wakil Presiden Dalam Penyelenggaraan Pemerintahan</t>
  </si>
  <si>
    <t>114.01.01</t>
  </si>
  <si>
    <t>114.01.06</t>
  </si>
  <si>
    <t>ANGGARAN BADAN PEMBINAAN IDEOLOGI PANCASILA TAHUN ANGGARAN 2018-2020 (dalam ribu rupiah)</t>
  </si>
  <si>
    <t>ANGGARAN SEKRETARIAT KABINET TAHUN ANGGARAN 2018-2020 (dalam ribu rupiah)</t>
  </si>
  <si>
    <t>Penyelenggaraan Pelayanan Dukungan Kebijakan Kepada Presiden dan Wakil Presiden</t>
  </si>
  <si>
    <t>(dalam ribuan rupiah)</t>
  </si>
  <si>
    <t>007.09.01</t>
  </si>
  <si>
    <t>Teknis Penyelenggaraan Pengawasan Pemilu</t>
  </si>
  <si>
    <t>087.01.01</t>
  </si>
  <si>
    <t>Dukungan Manajemen dan Pelaksanaan Tugas Teknis Lainnya ANRI</t>
  </si>
  <si>
    <t>087.01.02</t>
  </si>
  <si>
    <t>Peningkatan Sarana dan Prasarana Aparatur ANRI</t>
  </si>
  <si>
    <t>Peraturan Presiden Nomor 107 Tahun 2017 tentang Rincian Anggaran Pendapatan dan Belanja Negara Tahun Anggaran 2018 (Lampiran III)</t>
  </si>
  <si>
    <t>Peraturan Presiden Nomor 129 Tahun 2018 tentang Rincian Anggaran Pendapatan dan Belanja Negara Tahun Anggaran 2019 (Lampiran III)</t>
  </si>
  <si>
    <t>Peraturan Presiden Nomor 72 Tahun 2020 tentang Perubahan Atas Peraturan Presiden Nomor 54 Tahun 2020 (Lampiran IV)</t>
  </si>
  <si>
    <t>Penyelenggaraan Kearsipan Nasional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</si>
</sst>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2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6"/>
      <name val="Calibri"/>
      <family val="2"/>
      <scheme val="minor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6"/>
      <color rgb="FFFF0000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entury"/>
      <family val="1"/>
    </font>
    <font>
      <b/>
      <sz val="16"/>
      <name val="Century"/>
      <family val="1"/>
    </font>
    <font>
      <sz val="11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0">
    <xf numFmtId="0" fontId="0" fillId="0" borderId="0" xfId="0"/>
    <xf numFmtId="0" fontId="0" fillId="3" borderId="0" xfId="0" applyFill="1"/>
    <xf numFmtId="41" fontId="0" fillId="3" borderId="0" xfId="1" applyFont="1" applyFill="1"/>
    <xf numFmtId="0" fontId="0" fillId="3" borderId="0" xfId="0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/>
    <xf numFmtId="0" fontId="16" fillId="3" borderId="0" xfId="0" applyFont="1" applyFill="1" applyAlignment="1">
      <alignment horizontal="center"/>
    </xf>
    <xf numFmtId="0" fontId="2" fillId="3" borderId="0" xfId="0" applyFont="1" applyFill="1"/>
    <xf numFmtId="0" fontId="14" fillId="3" borderId="0" xfId="0" applyFont="1" applyFill="1" applyAlignment="1">
      <alignment horizontal="left"/>
    </xf>
    <xf numFmtId="0" fontId="6" fillId="3" borderId="0" xfId="0" applyFont="1" applyFill="1"/>
    <xf numFmtId="3" fontId="11" fillId="3" borderId="3" xfId="0" applyNumberFormat="1" applyFont="1" applyFill="1" applyBorder="1"/>
    <xf numFmtId="3" fontId="9" fillId="3" borderId="3" xfId="0" applyNumberFormat="1" applyFont="1" applyFill="1" applyBorder="1"/>
    <xf numFmtId="0" fontId="7" fillId="4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0" fillId="3" borderId="0" xfId="0" applyFont="1" applyFill="1"/>
    <xf numFmtId="0" fontId="3" fillId="3" borderId="0" xfId="0" applyFont="1" applyFill="1"/>
    <xf numFmtId="0" fontId="8" fillId="3" borderId="0" xfId="0" applyFont="1" applyFill="1" applyAlignment="1">
      <alignment vertical="top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Alignment="1">
      <alignment wrapText="1"/>
    </xf>
    <xf numFmtId="0" fontId="6" fillId="3" borderId="14" xfId="0" applyFont="1" applyFill="1" applyBorder="1" applyAlignment="1">
      <alignment horizontal="center" vertical="center"/>
    </xf>
    <xf numFmtId="3" fontId="3" fillId="3" borderId="12" xfId="0" applyNumberFormat="1" applyFont="1" applyFill="1" applyBorder="1"/>
    <xf numFmtId="0" fontId="6" fillId="3" borderId="15" xfId="0" applyFont="1" applyFill="1" applyBorder="1" applyAlignment="1">
      <alignment horizontal="center" vertical="center"/>
    </xf>
    <xf numFmtId="3" fontId="0" fillId="3" borderId="16" xfId="0" applyNumberFormat="1" applyFill="1" applyBorder="1"/>
    <xf numFmtId="3" fontId="3" fillId="3" borderId="17" xfId="0" applyNumberFormat="1" applyFont="1" applyFill="1" applyBorder="1"/>
    <xf numFmtId="41" fontId="3" fillId="3" borderId="12" xfId="0" applyNumberFormat="1" applyFont="1" applyFill="1" applyBorder="1" applyAlignment="1">
      <alignment horizontal="right" vertical="center"/>
    </xf>
    <xf numFmtId="41" fontId="3" fillId="3" borderId="17" xfId="0" applyNumberFormat="1" applyFont="1" applyFill="1" applyBorder="1" applyAlignment="1">
      <alignment horizontal="right" vertical="center"/>
    </xf>
    <xf numFmtId="3" fontId="3" fillId="3" borderId="16" xfId="0" applyNumberFormat="1" applyFont="1" applyFill="1" applyBorder="1"/>
    <xf numFmtId="41" fontId="3" fillId="3" borderId="12" xfId="0" applyNumberFormat="1" applyFont="1" applyFill="1" applyBorder="1"/>
    <xf numFmtId="41" fontId="3" fillId="3" borderId="17" xfId="0" applyNumberFormat="1" applyFont="1" applyFill="1" applyBorder="1"/>
    <xf numFmtId="0" fontId="3" fillId="3" borderId="0" xfId="0" applyFont="1" applyFill="1" applyBorder="1"/>
    <xf numFmtId="0" fontId="10" fillId="3" borderId="0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top" wrapText="1"/>
    </xf>
    <xf numFmtId="0" fontId="7" fillId="3" borderId="0" xfId="0" quotePrefix="1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/>
    </xf>
    <xf numFmtId="3" fontId="9" fillId="3" borderId="0" xfId="0" applyNumberFormat="1" applyFont="1" applyFill="1" applyBorder="1"/>
    <xf numFmtId="3" fontId="9" fillId="3" borderId="0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Border="1"/>
    <xf numFmtId="3" fontId="3" fillId="3" borderId="0" xfId="0" applyNumberFormat="1" applyFont="1" applyFill="1" applyBorder="1" applyAlignment="1">
      <alignment horizontal="right"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/>
    </xf>
    <xf numFmtId="41" fontId="15" fillId="3" borderId="12" xfId="1" applyFont="1" applyFill="1" applyBorder="1"/>
    <xf numFmtId="0" fontId="5" fillId="3" borderId="15" xfId="0" applyFont="1" applyFill="1" applyBorder="1" applyAlignment="1">
      <alignment horizontal="center"/>
    </xf>
    <xf numFmtId="41" fontId="15" fillId="3" borderId="17" xfId="1" applyFont="1" applyFill="1" applyBorder="1"/>
    <xf numFmtId="41" fontId="18" fillId="5" borderId="10" xfId="1" applyFont="1" applyFill="1" applyBorder="1" applyAlignment="1">
      <alignment horizontal="center" vertical="center"/>
    </xf>
    <xf numFmtId="0" fontId="18" fillId="5" borderId="12" xfId="1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/>
    </xf>
    <xf numFmtId="41" fontId="17" fillId="3" borderId="12" xfId="1" applyFont="1" applyFill="1" applyBorder="1"/>
    <xf numFmtId="0" fontId="6" fillId="3" borderId="15" xfId="0" applyFont="1" applyFill="1" applyBorder="1" applyAlignment="1">
      <alignment horizontal="center"/>
    </xf>
    <xf numFmtId="41" fontId="17" fillId="3" borderId="17" xfId="1" applyFont="1" applyFill="1" applyBorder="1"/>
    <xf numFmtId="41" fontId="0" fillId="3" borderId="12" xfId="1" applyFont="1" applyFill="1" applyBorder="1"/>
    <xf numFmtId="41" fontId="0" fillId="3" borderId="17" xfId="1" applyFont="1" applyFill="1" applyBorder="1"/>
    <xf numFmtId="0" fontId="12" fillId="3" borderId="0" xfId="0" applyFont="1" applyFill="1" applyAlignment="1">
      <alignment horizontal="center" vertical="center"/>
    </xf>
    <xf numFmtId="0" fontId="9" fillId="3" borderId="0" xfId="0" applyFont="1" applyFill="1"/>
    <xf numFmtId="0" fontId="7" fillId="4" borderId="3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1" fillId="2" borderId="0" xfId="0" applyFont="1" applyFill="1" applyBorder="1"/>
    <xf numFmtId="0" fontId="20" fillId="2" borderId="23" xfId="0" applyFont="1" applyFill="1" applyBorder="1"/>
    <xf numFmtId="0" fontId="21" fillId="2" borderId="24" xfId="0" applyFont="1" applyFill="1" applyBorder="1"/>
    <xf numFmtId="0" fontId="0" fillId="2" borderId="25" xfId="0" applyFill="1" applyBorder="1"/>
    <xf numFmtId="0" fontId="20" fillId="2" borderId="26" xfId="0" applyFont="1" applyFill="1" applyBorder="1"/>
    <xf numFmtId="0" fontId="0" fillId="2" borderId="27" xfId="0" applyFill="1" applyBorder="1"/>
    <xf numFmtId="0" fontId="23" fillId="2" borderId="0" xfId="0" applyFont="1" applyFill="1" applyBorder="1"/>
    <xf numFmtId="0" fontId="20" fillId="2" borderId="0" xfId="0" applyFont="1" applyFill="1" applyBorder="1"/>
    <xf numFmtId="0" fontId="0" fillId="2" borderId="26" xfId="0" applyFill="1" applyBorder="1"/>
    <xf numFmtId="0" fontId="0" fillId="2" borderId="0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24" xfId="0" applyFill="1" applyBorder="1"/>
    <xf numFmtId="0" fontId="2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3" fontId="9" fillId="3" borderId="3" xfId="0" quotePrefix="1" applyNumberFormat="1" applyFont="1" applyFill="1" applyBorder="1" applyAlignment="1">
      <alignment horizontal="right" vertical="center"/>
    </xf>
    <xf numFmtId="0" fontId="11" fillId="3" borderId="16" xfId="0" quotePrefix="1" applyFont="1" applyFill="1" applyBorder="1" applyAlignment="1">
      <alignment horizontal="right" vertical="center"/>
    </xf>
    <xf numFmtId="0" fontId="4" fillId="3" borderId="0" xfId="0" applyFont="1" applyFill="1"/>
    <xf numFmtId="3" fontId="0" fillId="0" borderId="16" xfId="0" applyNumberFormat="1" applyBorder="1"/>
    <xf numFmtId="3" fontId="11" fillId="3" borderId="3" xfId="0" quotePrefix="1" applyNumberFormat="1" applyFont="1" applyFill="1" applyBorder="1" applyAlignment="1">
      <alignment horizontal="right" vertical="center"/>
    </xf>
    <xf numFmtId="41" fontId="0" fillId="3" borderId="12" xfId="1" applyFont="1" applyFill="1" applyBorder="1" applyAlignment="1">
      <alignment horizontal="right" vertical="center"/>
    </xf>
    <xf numFmtId="0" fontId="12" fillId="3" borderId="0" xfId="0" applyFont="1" applyFill="1" applyAlignment="1">
      <alignment horizontal="center" vertical="center"/>
    </xf>
    <xf numFmtId="3" fontId="0" fillId="0" borderId="0" xfId="0" applyNumberFormat="1"/>
    <xf numFmtId="3" fontId="3" fillId="3" borderId="0" xfId="0" applyNumberFormat="1" applyFont="1" applyFill="1"/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3" fontId="3" fillId="3" borderId="0" xfId="0" applyNumberFormat="1" applyFont="1" applyFill="1" applyAlignment="1">
      <alignment wrapText="1"/>
    </xf>
    <xf numFmtId="0" fontId="6" fillId="4" borderId="3" xfId="0" applyFont="1" applyFill="1" applyBorder="1" applyAlignment="1">
      <alignment horizontal="center" vertical="center" wrapText="1"/>
    </xf>
    <xf numFmtId="3" fontId="9" fillId="3" borderId="3" xfId="1" applyNumberFormat="1" applyFont="1" applyFill="1" applyBorder="1"/>
    <xf numFmtId="3" fontId="0" fillId="0" borderId="16" xfId="0" applyNumberFormat="1" applyFill="1" applyBorder="1"/>
    <xf numFmtId="3" fontId="9" fillId="3" borderId="3" xfId="0" applyNumberFormat="1" applyFont="1" applyFill="1" applyBorder="1" applyAlignment="1">
      <alignment vertical="center"/>
    </xf>
    <xf numFmtId="3" fontId="3" fillId="3" borderId="31" xfId="0" applyNumberFormat="1" applyFont="1" applyFill="1" applyBorder="1"/>
    <xf numFmtId="0" fontId="21" fillId="2" borderId="0" xfId="0" applyFont="1" applyFill="1"/>
    <xf numFmtId="0" fontId="6" fillId="0" borderId="14" xfId="0" applyFont="1" applyFill="1" applyBorder="1" applyAlignment="1">
      <alignment horizontal="center" vertical="center"/>
    </xf>
    <xf numFmtId="41" fontId="0" fillId="0" borderId="12" xfId="1" applyFont="1" applyFill="1" applyBorder="1"/>
    <xf numFmtId="0" fontId="6" fillId="0" borderId="15" xfId="0" applyFont="1" applyFill="1" applyBorder="1" applyAlignment="1">
      <alignment horizontal="center" vertical="center"/>
    </xf>
    <xf numFmtId="41" fontId="0" fillId="0" borderId="17" xfId="1" applyFont="1" applyFill="1" applyBorder="1"/>
    <xf numFmtId="3" fontId="3" fillId="3" borderId="0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vertical="center"/>
    </xf>
    <xf numFmtId="0" fontId="22" fillId="2" borderId="0" xfId="0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18" fillId="5" borderId="6" xfId="0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top"/>
    </xf>
    <xf numFmtId="0" fontId="5" fillId="4" borderId="8" xfId="0" applyFont="1" applyFill="1" applyBorder="1" applyAlignment="1">
      <alignment horizontal="center" vertical="top"/>
    </xf>
    <xf numFmtId="0" fontId="5" fillId="4" borderId="22" xfId="0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'010'!$C$5</c:f>
              <c:strCache>
                <c:ptCount val="1"/>
                <c:pt idx="0">
                  <c:v>Dukungan Manajemen dan Pelaksanaan Tugas Teknis Lainnya Kementerian Dalam Negeri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2-4F63-9D9A-09B1023E0C3A}"/>
                </c:ext>
              </c:extLst>
            </c:dLbl>
            <c:dLbl>
              <c:idx val="1"/>
              <c:layout>
                <c:manualLayout>
                  <c:x val="2.0997375328083989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C2-4F63-9D9A-09B1023E0C3A}"/>
                </c:ext>
              </c:extLst>
            </c:dLbl>
            <c:dLbl>
              <c:idx val="2"/>
              <c:layout>
                <c:manualLayout>
                  <c:x val="4.0470735381903974E-2"/>
                  <c:y val="-4.2629155327273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2-4F63-9D9A-09B1023E0C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'010'!$B$6:$B$8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'010'!$C$6:$C$8</c:f>
              <c:numCache>
                <c:formatCode>_(* #,##0_);_(* \(#,##0\);_(* "-"_);_(@_)</c:formatCode>
                <c:ptCount val="3"/>
                <c:pt idx="0">
                  <c:v>406361764</c:v>
                </c:pt>
                <c:pt idx="1">
                  <c:v>439316444</c:v>
                </c:pt>
                <c:pt idx="2">
                  <c:v>365586909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2-4F63-9D9A-09B1023E0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066368"/>
        <c:axId val="33072256"/>
        <c:axId val="0"/>
      </c:bar3DChart>
      <c:catAx>
        <c:axId val="3306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072256"/>
        <c:crosses val="autoZero"/>
        <c:auto val="1"/>
        <c:lblAlgn val="ctr"/>
        <c:lblOffset val="100"/>
        <c:noMultiLvlLbl val="0"/>
      </c:catAx>
      <c:valAx>
        <c:axId val="33072256"/>
        <c:scaling>
          <c:orientation val="minMax"/>
        </c:scaling>
        <c:delete val="1"/>
        <c:axPos val="l"/>
        <c:numFmt formatCode="_(* #,##0_);_(* \(#,##0\);_(* &quot;-&quot;_);_(@_)" sourceLinked="1"/>
        <c:majorTickMark val="out"/>
        <c:minorTickMark val="none"/>
        <c:tickLblPos val="nextTo"/>
        <c:crossAx val="33066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666666666666666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9A-447C-87A9-4C0D3CAC020D}"/>
                </c:ext>
              </c:extLst>
            </c:dLbl>
            <c:dLbl>
              <c:idx val="1"/>
              <c:layout>
                <c:manualLayout>
                  <c:x val="2.7777777777777779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9A-447C-87A9-4C0D3CAC020D}"/>
                </c:ext>
              </c:extLst>
            </c:dLbl>
            <c:dLbl>
              <c:idx val="2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9A-447C-87A9-4C0D3CAC020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'111'!$C$5:$C$7</c:f>
              <c:numCache>
                <c:formatCode>_(* #,##0_);_(* \(#,##0\);_(* "-"_);_(@_)</c:formatCode>
                <c:ptCount val="3"/>
                <c:pt idx="0">
                  <c:v>108455000</c:v>
                </c:pt>
                <c:pt idx="1">
                  <c:v>133608340</c:v>
                </c:pt>
                <c:pt idx="2">
                  <c:v>164029832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9A-447C-87A9-4C0D3CAC0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948480"/>
        <c:axId val="64963712"/>
        <c:axId val="0"/>
      </c:bar3DChart>
      <c:catAx>
        <c:axId val="6494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963712"/>
        <c:crosses val="autoZero"/>
        <c:auto val="1"/>
        <c:lblAlgn val="ctr"/>
        <c:lblOffset val="100"/>
        <c:noMultiLvlLbl val="0"/>
      </c:catAx>
      <c:valAx>
        <c:axId val="64963712"/>
        <c:scaling>
          <c:orientation val="minMax"/>
        </c:scaling>
        <c:delete val="1"/>
        <c:axPos val="l"/>
        <c:numFmt formatCode="_(* #,##0_);_(* \(#,##0\);_(* &quot;-&quot;_);_(@_)" sourceLinked="1"/>
        <c:majorTickMark val="out"/>
        <c:minorTickMark val="none"/>
        <c:tickLblPos val="nextTo"/>
        <c:crossAx val="649484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444444444444445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A3-4FD3-B1E8-4F9092BFE9AA}"/>
                </c:ext>
              </c:extLst>
            </c:dLbl>
            <c:dLbl>
              <c:idx val="1"/>
              <c:layout>
                <c:manualLayout>
                  <c:x val="1.1111111111111112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A3-4FD3-B1E8-4F9092BFE9AA}"/>
                </c:ext>
              </c:extLst>
            </c:dLbl>
            <c:dLbl>
              <c:idx val="2"/>
              <c:layout>
                <c:manualLayout>
                  <c:x val="2.7777777777777779E-3"/>
                  <c:y val="-4.1666666666666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A3-4FD3-B1E8-4F9092BFE9A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'087'!$C$5:$C$7</c:f>
              <c:numCache>
                <c:formatCode>_(* #,##0_);_(* \(#,##0\);_(* "-"_);_(@_)</c:formatCode>
                <c:ptCount val="3"/>
                <c:pt idx="0">
                  <c:v>124985640</c:v>
                </c:pt>
                <c:pt idx="1">
                  <c:v>123444300</c:v>
                </c:pt>
                <c:pt idx="2">
                  <c:v>144966385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A3-4FD3-B1E8-4F9092BFE9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852352"/>
        <c:axId val="64855040"/>
        <c:axId val="0"/>
      </c:bar3DChart>
      <c:catAx>
        <c:axId val="6485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855040"/>
        <c:crosses val="autoZero"/>
        <c:auto val="1"/>
        <c:lblAlgn val="ctr"/>
        <c:lblOffset val="100"/>
        <c:noMultiLvlLbl val="0"/>
      </c:catAx>
      <c:valAx>
        <c:axId val="64855040"/>
        <c:scaling>
          <c:orientation val="minMax"/>
        </c:scaling>
        <c:delete val="1"/>
        <c:axPos val="l"/>
        <c:numFmt formatCode="_(* #,##0_);_(* \(#,##0\);_(* &quot;-&quot;_);_(@_)" sourceLinked="1"/>
        <c:majorTickMark val="out"/>
        <c:minorTickMark val="none"/>
        <c:tickLblPos val="nextTo"/>
        <c:crossAx val="64852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666666666666666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DD-456B-803C-3D6DC2606D94}"/>
                </c:ext>
              </c:extLst>
            </c:dLbl>
            <c:dLbl>
              <c:idx val="1"/>
              <c:layout>
                <c:manualLayout>
                  <c:x val="2.7777777777777779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DD-456B-803C-3D6DC2606D94}"/>
                </c:ext>
              </c:extLst>
            </c:dLbl>
            <c:dLbl>
              <c:idx val="2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DD-456B-803C-3D6DC2606D9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'122'!$C$5:$C$7</c:f>
              <c:numCache>
                <c:formatCode>_(* #,##0_);_(* \(#,##0\);_(* "-"_);_(@_)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105625414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DD-456B-803C-3D6DC2606D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911616"/>
        <c:axId val="64930944"/>
        <c:axId val="0"/>
      </c:bar3DChart>
      <c:catAx>
        <c:axId val="6491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930944"/>
        <c:crosses val="autoZero"/>
        <c:auto val="1"/>
        <c:lblAlgn val="ctr"/>
        <c:lblOffset val="100"/>
        <c:noMultiLvlLbl val="0"/>
      </c:catAx>
      <c:valAx>
        <c:axId val="64930944"/>
        <c:scaling>
          <c:orientation val="minMax"/>
        </c:scaling>
        <c:delete val="1"/>
        <c:axPos val="l"/>
        <c:numFmt formatCode="_(* #,##0_);_(* \(#,##0\);_(* &quot;-&quot;_);_(@_)" sourceLinked="1"/>
        <c:majorTickMark val="out"/>
        <c:minorTickMark val="none"/>
        <c:tickLblPos val="nextTo"/>
        <c:crossAx val="64911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666666666666666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28-4ED0-909F-E4381E3BF1D2}"/>
                </c:ext>
              </c:extLst>
            </c:dLbl>
            <c:dLbl>
              <c:idx val="1"/>
              <c:layout>
                <c:manualLayout>
                  <c:x val="2.7777777777777779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28-4ED0-909F-E4381E3BF1D2}"/>
                </c:ext>
              </c:extLst>
            </c:dLbl>
            <c:dLbl>
              <c:idx val="2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28-4ED0-909F-E4381E3BF1D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'114'!$C$5:$C$7</c:f>
              <c:numCache>
                <c:formatCode>_(* #,##0_);_(* \(#,##0\);_(* "-"_);_(@_)</c:formatCode>
                <c:ptCount val="3"/>
                <c:pt idx="0">
                  <c:v>181283115</c:v>
                </c:pt>
                <c:pt idx="1">
                  <c:v>380203553</c:v>
                </c:pt>
                <c:pt idx="2">
                  <c:v>230211041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28-4ED0-909F-E4381E3BF1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5200512"/>
        <c:axId val="65203200"/>
        <c:axId val="0"/>
      </c:bar3DChart>
      <c:catAx>
        <c:axId val="6520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203200"/>
        <c:crosses val="autoZero"/>
        <c:auto val="1"/>
        <c:lblAlgn val="ctr"/>
        <c:lblOffset val="100"/>
        <c:noMultiLvlLbl val="0"/>
      </c:catAx>
      <c:valAx>
        <c:axId val="65203200"/>
        <c:scaling>
          <c:orientation val="minMax"/>
        </c:scaling>
        <c:delete val="1"/>
        <c:axPos val="l"/>
        <c:numFmt formatCode="_(* #,##0_);_(* \(#,##0\);_(* &quot;-&quot;_);_(@_)" sourceLinked="1"/>
        <c:majorTickMark val="out"/>
        <c:minorTickMark val="none"/>
        <c:tickLblPos val="nextTo"/>
        <c:crossAx val="65200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3333333333333333E-2"/>
                  <c:y val="-4.1666666666666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8A-47DD-AA84-BC4BEDE6C997}"/>
                </c:ext>
              </c:extLst>
            </c:dLbl>
            <c:dLbl>
              <c:idx val="1"/>
              <c:layout>
                <c:manualLayout>
                  <c:x val="0"/>
                  <c:y val="-4.1666666666666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8A-47DD-AA84-BC4BEDE6C997}"/>
                </c:ext>
              </c:extLst>
            </c:dLbl>
            <c:dLbl>
              <c:idx val="2"/>
              <c:layout>
                <c:manualLayout>
                  <c:x val="-5.5555555555555558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8A-47DD-AA84-BC4BEDE6C99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'007'!$C$5:$C$7</c:f>
              <c:numCache>
                <c:formatCode>_(* #,##0_);_(* \(#,##0\);_(* "-"_);_(@_)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3-348A-47DD-AA84-BC4BEDE6C9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3276288"/>
        <c:axId val="33278976"/>
        <c:axId val="0"/>
      </c:bar3DChart>
      <c:catAx>
        <c:axId val="3327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278976"/>
        <c:crosses val="autoZero"/>
        <c:auto val="1"/>
        <c:lblAlgn val="ctr"/>
        <c:lblOffset val="100"/>
        <c:noMultiLvlLbl val="0"/>
      </c:catAx>
      <c:valAx>
        <c:axId val="33278976"/>
        <c:scaling>
          <c:orientation val="minMax"/>
        </c:scaling>
        <c:delete val="1"/>
        <c:axPos val="l"/>
        <c:numFmt formatCode="_(* #,##0_);_(* \(#,##0\);_(* &quot;-&quot;_);_(@_)" sourceLinked="1"/>
        <c:majorTickMark val="out"/>
        <c:minorTickMark val="none"/>
        <c:tickLblPos val="nextTo"/>
        <c:crossAx val="332762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048-42E4-91EC-D70FD12116B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048-42E4-91EC-D70FD12116B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048-42E4-91EC-D70FD12116B9}"/>
              </c:ext>
            </c:extLst>
          </c:dPt>
          <c:dLbls>
            <c:dLbl>
              <c:idx val="0"/>
              <c:layout>
                <c:manualLayout>
                  <c:x val="1.6666666666666666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48-42E4-91EC-D70FD12116B9}"/>
                </c:ext>
              </c:extLst>
            </c:dLbl>
            <c:dLbl>
              <c:idx val="1"/>
              <c:layout>
                <c:manualLayout>
                  <c:x val="0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48-42E4-91EC-D70FD12116B9}"/>
                </c:ext>
              </c:extLst>
            </c:dLbl>
            <c:dLbl>
              <c:idx val="2"/>
              <c:layout>
                <c:manualLayout>
                  <c:x val="1.3888888888888888E-2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48-42E4-91EC-D70FD12116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'056'!$C$5:$C$7</c:f>
              <c:numCache>
                <c:formatCode>_(* #,##0_);_(* \(#,##0\);_(* "-"_);_(@_)</c:formatCode>
                <c:ptCount val="3"/>
                <c:pt idx="0">
                  <c:v>3913965567</c:v>
                </c:pt>
                <c:pt idx="1">
                  <c:v>4023349827</c:v>
                </c:pt>
                <c:pt idx="2">
                  <c:v>4403858433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48-42E4-91EC-D70FD12116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5929088"/>
        <c:axId val="55956992"/>
        <c:axId val="0"/>
      </c:bar3DChart>
      <c:catAx>
        <c:axId val="5592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956992"/>
        <c:crosses val="autoZero"/>
        <c:auto val="1"/>
        <c:lblAlgn val="ctr"/>
        <c:lblOffset val="100"/>
        <c:noMultiLvlLbl val="0"/>
      </c:catAx>
      <c:valAx>
        <c:axId val="55956992"/>
        <c:scaling>
          <c:orientation val="minMax"/>
        </c:scaling>
        <c:delete val="1"/>
        <c:axPos val="l"/>
        <c:numFmt formatCode="_(* #,##0_);_(* \(#,##0\);_(* &quot;-&quot;_);_(@_)" sourceLinked="1"/>
        <c:majorTickMark val="out"/>
        <c:minorTickMark val="none"/>
        <c:tickLblPos val="nextTo"/>
        <c:crossAx val="55929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2698412698412698E-2"/>
          <c:y val="4.6296296296296294E-2"/>
          <c:w val="0.94412698412698415"/>
          <c:h val="0.833094196558763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0000000000000024E-2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02-4721-B7E6-3AA9452D4EA4}"/>
                </c:ext>
              </c:extLst>
            </c:dLbl>
            <c:dLbl>
              <c:idx val="1"/>
              <c:layout>
                <c:manualLayout>
                  <c:x val="2.2222222222222223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02-4721-B7E6-3AA9452D4EA4}"/>
                </c:ext>
              </c:extLst>
            </c:dLbl>
            <c:dLbl>
              <c:idx val="2"/>
              <c:layout>
                <c:manualLayout>
                  <c:x val="3.0555555555555555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02-4721-B7E6-3AA9452D4EA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'048'!$C$5:$C$7</c:f>
              <c:numCache>
                <c:formatCode>_(* #,##0_);_(* \(#,##0\);_(* "-"_);_(@_)</c:formatCode>
                <c:ptCount val="3"/>
                <c:pt idx="0">
                  <c:v>145835311</c:v>
                </c:pt>
                <c:pt idx="1">
                  <c:v>142746743</c:v>
                </c:pt>
                <c:pt idx="2">
                  <c:v>156020523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02-4721-B7E6-3AA9452D4E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8065664"/>
        <c:axId val="58068352"/>
        <c:axId val="0"/>
      </c:bar3DChart>
      <c:catAx>
        <c:axId val="5806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068352"/>
        <c:crosses val="autoZero"/>
        <c:auto val="1"/>
        <c:lblAlgn val="ctr"/>
        <c:lblOffset val="100"/>
        <c:noMultiLvlLbl val="0"/>
      </c:catAx>
      <c:valAx>
        <c:axId val="58068352"/>
        <c:scaling>
          <c:orientation val="minMax"/>
        </c:scaling>
        <c:delete val="1"/>
        <c:axPos val="l"/>
        <c:numFmt formatCode="_(* #,##0_);_(* \(#,##0\);_(* &quot;-&quot;_);_(@_)" sourceLinked="1"/>
        <c:majorTickMark val="out"/>
        <c:minorTickMark val="none"/>
        <c:tickLblPos val="nextTo"/>
        <c:crossAx val="5806566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5555555555555558E-3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B7-4016-A4C8-62ADDFCAACC7}"/>
                </c:ext>
              </c:extLst>
            </c:dLbl>
            <c:dLbl>
              <c:idx val="1"/>
              <c:layout>
                <c:manualLayout>
                  <c:x val="5.0925337632079971E-17"/>
                  <c:y val="-4.1666666666666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B7-4016-A4C8-62ADDFCAACC7}"/>
                </c:ext>
              </c:extLst>
            </c:dLbl>
            <c:dLbl>
              <c:idx val="2"/>
              <c:layout>
                <c:manualLayout>
                  <c:x val="2.5000000000000001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B7-4016-A4C8-62ADDFCAACC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'076'!$C$5:$C$7</c:f>
              <c:numCache>
                <c:formatCode>_(* #,##0_);_(* \(#,##0\);_(* "-"_);_(@_)</c:formatCode>
                <c:ptCount val="3"/>
                <c:pt idx="0">
                  <c:v>10531467027</c:v>
                </c:pt>
                <c:pt idx="1">
                  <c:v>15107204670</c:v>
                </c:pt>
                <c:pt idx="2">
                  <c:v>1807368692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B7-4016-A4C8-62ADDFCAAC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8190080"/>
        <c:axId val="58213504"/>
        <c:axId val="0"/>
      </c:bar3DChart>
      <c:catAx>
        <c:axId val="5819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213504"/>
        <c:crosses val="autoZero"/>
        <c:auto val="1"/>
        <c:lblAlgn val="ctr"/>
        <c:lblOffset val="100"/>
        <c:noMultiLvlLbl val="0"/>
      </c:catAx>
      <c:valAx>
        <c:axId val="58213504"/>
        <c:scaling>
          <c:orientation val="minMax"/>
        </c:scaling>
        <c:delete val="1"/>
        <c:axPos val="l"/>
        <c:numFmt formatCode="_(* #,##0_);_(* \(#,##0\);_(* &quot;-&quot;_);_(@_)" sourceLinked="1"/>
        <c:majorTickMark val="out"/>
        <c:minorTickMark val="none"/>
        <c:tickLblPos val="nextTo"/>
        <c:crossAx val="58190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741179164684952E-2"/>
                  <c:y val="-4.5324199840839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31-4051-9493-48846DF84C4D}"/>
                </c:ext>
              </c:extLst>
            </c:dLbl>
            <c:dLbl>
              <c:idx val="1"/>
              <c:layout>
                <c:manualLayout>
                  <c:x val="2.2222222222222171E-2"/>
                  <c:y val="-4.1666666666666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31-4051-9493-48846DF84C4D}"/>
                </c:ext>
              </c:extLst>
            </c:dLbl>
            <c:dLbl>
              <c:idx val="2"/>
              <c:layout>
                <c:manualLayout>
                  <c:x val="2.0134228187919462E-2"/>
                  <c:y val="-5.7384810213889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31-4051-9493-48846DF84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'115'!$C$5:$C$7</c:f>
              <c:numCache>
                <c:formatCode>_(* #,##0_);_(* \(#,##0\);_(* "-"_);_(@_)</c:formatCode>
                <c:ptCount val="3"/>
                <c:pt idx="0">
                  <c:v>244353817</c:v>
                </c:pt>
                <c:pt idx="1">
                  <c:v>240713480</c:v>
                </c:pt>
                <c:pt idx="2">
                  <c:v>117034988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31-4051-9493-48846DF84C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450944"/>
        <c:axId val="64453632"/>
        <c:axId val="0"/>
      </c:bar3DChart>
      <c:catAx>
        <c:axId val="6445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453632"/>
        <c:crosses val="autoZero"/>
        <c:auto val="1"/>
        <c:lblAlgn val="ctr"/>
        <c:lblOffset val="100"/>
        <c:noMultiLvlLbl val="0"/>
      </c:catAx>
      <c:valAx>
        <c:axId val="64453632"/>
        <c:scaling>
          <c:orientation val="minMax"/>
        </c:scaling>
        <c:delete val="1"/>
        <c:axPos val="l"/>
        <c:numFmt formatCode="_(* #,##0_);_(* \(#,##0\);_(* &quot;-&quot;_);_(@_)" sourceLinked="1"/>
        <c:majorTickMark val="out"/>
        <c:minorTickMark val="none"/>
        <c:tickLblPos val="nextTo"/>
        <c:crossAx val="644509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5F-455D-A06D-0083E9B75774}"/>
                </c:ext>
              </c:extLst>
            </c:dLbl>
            <c:dLbl>
              <c:idx val="1"/>
              <c:layout>
                <c:manualLayout>
                  <c:x val="2.7777777777777779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5F-455D-A06D-0083E9B75774}"/>
                </c:ext>
              </c:extLst>
            </c:dLbl>
            <c:dLbl>
              <c:idx val="2"/>
              <c:layout>
                <c:manualLayout>
                  <c:x val="0"/>
                  <c:y val="-3.7037037037037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5F-455D-A06D-0083E9B757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'088'!$C$5:$C$7</c:f>
              <c:numCache>
                <c:formatCode>_(* #,##0_);_(* \(#,##0\);_(* "-"_);_(@_)</c:formatCode>
                <c:ptCount val="3"/>
                <c:pt idx="0">
                  <c:v>450467210</c:v>
                </c:pt>
                <c:pt idx="1">
                  <c:v>471318960</c:v>
                </c:pt>
                <c:pt idx="2">
                  <c:v>487115156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5F-455D-A06D-0083E9B7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350976"/>
        <c:axId val="58373248"/>
        <c:axId val="0"/>
      </c:bar3DChart>
      <c:catAx>
        <c:axId val="5835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373248"/>
        <c:crosses val="autoZero"/>
        <c:auto val="1"/>
        <c:lblAlgn val="ctr"/>
        <c:lblOffset val="100"/>
        <c:noMultiLvlLbl val="0"/>
      </c:catAx>
      <c:valAx>
        <c:axId val="58373248"/>
        <c:scaling>
          <c:orientation val="minMax"/>
        </c:scaling>
        <c:delete val="1"/>
        <c:axPos val="l"/>
        <c:numFmt formatCode="_(* #,##0_);_(* \(#,##0\);_(* &quot;-&quot;_);_(@_)" sourceLinked="1"/>
        <c:majorTickMark val="out"/>
        <c:minorTickMark val="none"/>
        <c:tickLblPos val="nextTo"/>
        <c:crossAx val="5835097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65-4C3F-840B-F2372EC88D93}"/>
                </c:ext>
              </c:extLst>
            </c:dLbl>
            <c:dLbl>
              <c:idx val="1"/>
              <c:layout>
                <c:manualLayout>
                  <c:x val="0"/>
                  <c:y val="-4.1666666666666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65-4C3F-840B-F2372EC88D93}"/>
                </c:ext>
              </c:extLst>
            </c:dLbl>
            <c:dLbl>
              <c:idx val="2"/>
              <c:layout>
                <c:manualLayout>
                  <c:x val="1.6666666666666666E-2"/>
                  <c:y val="-5.5555555555555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65-4C3F-840B-F2372EC88D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'086'!$C$5:$C$7</c:f>
              <c:numCache>
                <c:formatCode>_(* #,##0_);_(* \(#,##0\);_(* "-"_);_(@_)</c:formatCode>
                <c:ptCount val="3"/>
                <c:pt idx="0">
                  <c:v>188263930</c:v>
                </c:pt>
                <c:pt idx="1">
                  <c:v>225974449</c:v>
                </c:pt>
                <c:pt idx="2">
                  <c:v>226377388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65-4C3F-840B-F2372EC88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486144"/>
        <c:axId val="58512512"/>
        <c:axId val="0"/>
      </c:bar3DChart>
      <c:catAx>
        <c:axId val="5848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512512"/>
        <c:crosses val="autoZero"/>
        <c:auto val="1"/>
        <c:lblAlgn val="ctr"/>
        <c:lblOffset val="100"/>
        <c:noMultiLvlLbl val="0"/>
      </c:catAx>
      <c:valAx>
        <c:axId val="58512512"/>
        <c:scaling>
          <c:orientation val="minMax"/>
        </c:scaling>
        <c:delete val="1"/>
        <c:axPos val="l"/>
        <c:numFmt formatCode="_(* #,##0_);_(* \(#,##0\);_(* &quot;-&quot;_);_(@_)" sourceLinked="1"/>
        <c:majorTickMark val="out"/>
        <c:minorTickMark val="none"/>
        <c:tickLblPos val="nextTo"/>
        <c:crossAx val="58486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93-4C2A-8E0B-923476DD95DB}"/>
                </c:ext>
              </c:extLst>
            </c:dLbl>
            <c:dLbl>
              <c:idx val="1"/>
              <c:layout>
                <c:manualLayout>
                  <c:x val="0"/>
                  <c:y val="-4.1666666666666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93-4C2A-8E0B-923476DD95DB}"/>
                </c:ext>
              </c:extLst>
            </c:dLbl>
            <c:dLbl>
              <c:idx val="2"/>
              <c:layout>
                <c:manualLayout>
                  <c:x val="0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93-4C2A-8E0B-923476DD95D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'110'!$C$5:$C$7</c:f>
              <c:numCache>
                <c:formatCode>_(* #,##0_);_(* \(#,##0\);_(* "-"_);_(@_)</c:formatCode>
                <c:ptCount val="3"/>
                <c:pt idx="0">
                  <c:v>107634856</c:v>
                </c:pt>
                <c:pt idx="1">
                  <c:v>109068755</c:v>
                </c:pt>
                <c:pt idx="2">
                  <c:v>125655129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93-4C2A-8E0B-923476DD95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749952"/>
        <c:axId val="64752640"/>
        <c:axId val="0"/>
      </c:bar3DChart>
      <c:catAx>
        <c:axId val="6474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752640"/>
        <c:crosses val="autoZero"/>
        <c:auto val="1"/>
        <c:lblAlgn val="ctr"/>
        <c:lblOffset val="100"/>
        <c:noMultiLvlLbl val="0"/>
      </c:catAx>
      <c:valAx>
        <c:axId val="64752640"/>
        <c:scaling>
          <c:orientation val="minMax"/>
        </c:scaling>
        <c:delete val="1"/>
        <c:axPos val="l"/>
        <c:numFmt formatCode="_(* #,##0_);_(* \(#,##0\);_(* &quot;-&quot;_);_(@_)" sourceLinked="1"/>
        <c:majorTickMark val="out"/>
        <c:minorTickMark val="none"/>
        <c:tickLblPos val="nextTo"/>
        <c:crossAx val="647499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5</xdr:row>
      <xdr:rowOff>0</xdr:rowOff>
    </xdr:from>
    <xdr:to>
      <xdr:col>8</xdr:col>
      <xdr:colOff>47625</xdr:colOff>
      <xdr:row>18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3</xdr:row>
      <xdr:rowOff>4762</xdr:rowOff>
    </xdr:from>
    <xdr:to>
      <xdr:col>7</xdr:col>
      <xdr:colOff>142875</xdr:colOff>
      <xdr:row>15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14287</xdr:rowOff>
    </xdr:from>
    <xdr:to>
      <xdr:col>6</xdr:col>
      <xdr:colOff>85725</xdr:colOff>
      <xdr:row>12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3</xdr:row>
      <xdr:rowOff>4762</xdr:rowOff>
    </xdr:from>
    <xdr:to>
      <xdr:col>7</xdr:col>
      <xdr:colOff>142875</xdr:colOff>
      <xdr:row>15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3</xdr:row>
      <xdr:rowOff>4762</xdr:rowOff>
    </xdr:from>
    <xdr:to>
      <xdr:col>7</xdr:col>
      <xdr:colOff>142875</xdr:colOff>
      <xdr:row>15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3</xdr:row>
      <xdr:rowOff>52387</xdr:rowOff>
    </xdr:from>
    <xdr:to>
      <xdr:col>4</xdr:col>
      <xdr:colOff>4695825</xdr:colOff>
      <xdr:row>12</xdr:row>
      <xdr:rowOff>90487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3</xdr:row>
      <xdr:rowOff>14287</xdr:rowOff>
    </xdr:from>
    <xdr:to>
      <xdr:col>6</xdr:col>
      <xdr:colOff>438150</xdr:colOff>
      <xdr:row>14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3</xdr:row>
      <xdr:rowOff>33337</xdr:rowOff>
    </xdr:from>
    <xdr:to>
      <xdr:col>7</xdr:col>
      <xdr:colOff>457200</xdr:colOff>
      <xdr:row>13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3</xdr:row>
      <xdr:rowOff>128587</xdr:rowOff>
    </xdr:from>
    <xdr:to>
      <xdr:col>6</xdr:col>
      <xdr:colOff>581025</xdr:colOff>
      <xdr:row>15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3</xdr:row>
      <xdr:rowOff>147637</xdr:rowOff>
    </xdr:from>
    <xdr:to>
      <xdr:col>7</xdr:col>
      <xdr:colOff>180975</xdr:colOff>
      <xdr:row>10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138112</xdr:rowOff>
    </xdr:from>
    <xdr:to>
      <xdr:col>7</xdr:col>
      <xdr:colOff>495301</xdr:colOff>
      <xdr:row>11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2</xdr:row>
      <xdr:rowOff>776287</xdr:rowOff>
    </xdr:from>
    <xdr:to>
      <xdr:col>6</xdr:col>
      <xdr:colOff>552450</xdr:colOff>
      <xdr:row>14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2</xdr:row>
      <xdr:rowOff>776287</xdr:rowOff>
    </xdr:from>
    <xdr:to>
      <xdr:col>6</xdr:col>
      <xdr:colOff>295275</xdr:colOff>
      <xdr:row>13</xdr:row>
      <xdr:rowOff>128587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T38"/>
  <sheetViews>
    <sheetView tabSelected="1" zoomScaleNormal="100" workbookViewId="0">
      <selection activeCell="H25" sqref="H25"/>
    </sheetView>
  </sheetViews>
  <sheetFormatPr defaultColWidth="9.1796875" defaultRowHeight="14.5" x14ac:dyDescent="0.35"/>
  <cols>
    <col min="1" max="1" width="9.1796875" style="1"/>
    <col min="2" max="2" width="3.81640625" style="1" customWidth="1"/>
    <col min="3" max="3" width="23.1796875" style="1" customWidth="1"/>
    <col min="4" max="4" width="1.453125" style="1" customWidth="1"/>
    <col min="5" max="5" width="1.54296875" style="1" customWidth="1"/>
    <col min="6" max="17" width="9.1796875" style="1"/>
    <col min="18" max="18" width="9.1796875" style="1" customWidth="1"/>
    <col min="19" max="16384" width="9.1796875" style="1"/>
  </cols>
  <sheetData>
    <row r="3" spans="2:20" ht="15" thickBot="1" x14ac:dyDescent="0.4"/>
    <row r="4" spans="2:20" ht="15" thickTop="1" x14ac:dyDescent="0.3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75"/>
      <c r="T4" s="65"/>
    </row>
    <row r="5" spans="2:20" ht="21" customHeight="1" x14ac:dyDescent="0.35">
      <c r="B5" s="66"/>
      <c r="C5" s="77" t="s">
        <v>132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1"/>
      <c r="T5" s="67"/>
    </row>
    <row r="6" spans="2:20" ht="21" customHeight="1" x14ac:dyDescent="0.35">
      <c r="B6" s="66"/>
      <c r="C6" s="104" t="s">
        <v>70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71"/>
      <c r="T6" s="67"/>
    </row>
    <row r="7" spans="2:20" ht="21" customHeight="1" x14ac:dyDescent="0.35">
      <c r="B7" s="6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1"/>
      <c r="T7" s="67"/>
    </row>
    <row r="8" spans="2:20" ht="15" customHeight="1" x14ac:dyDescent="0.35">
      <c r="B8" s="66"/>
      <c r="C8" s="78" t="s">
        <v>133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1"/>
      <c r="T8" s="67"/>
    </row>
    <row r="9" spans="2:20" ht="14.25" customHeight="1" x14ac:dyDescent="0.35">
      <c r="B9" s="66"/>
      <c r="C9" s="78" t="s">
        <v>134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1"/>
      <c r="T9" s="67"/>
    </row>
    <row r="10" spans="2:20" x14ac:dyDescent="0.35">
      <c r="B10" s="66"/>
      <c r="C10" s="79" t="s">
        <v>135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71"/>
      <c r="T10" s="67"/>
    </row>
    <row r="11" spans="2:20" x14ac:dyDescent="0.35">
      <c r="B11" s="66"/>
      <c r="C11" s="79" t="s">
        <v>136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71"/>
      <c r="T11" s="67"/>
    </row>
    <row r="12" spans="2:20" x14ac:dyDescent="0.35">
      <c r="B12" s="66"/>
      <c r="C12" s="79" t="s">
        <v>137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71"/>
      <c r="T12" s="67"/>
    </row>
    <row r="13" spans="2:20" x14ac:dyDescent="0.35">
      <c r="B13" s="66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71"/>
      <c r="T13" s="67"/>
    </row>
    <row r="14" spans="2:20" x14ac:dyDescent="0.35">
      <c r="B14" s="66"/>
      <c r="C14" s="62" t="s">
        <v>124</v>
      </c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71"/>
      <c r="T14" s="67"/>
    </row>
    <row r="15" spans="2:20" x14ac:dyDescent="0.35">
      <c r="B15" s="66"/>
      <c r="C15" s="62" t="s">
        <v>125</v>
      </c>
      <c r="D15" s="62" t="s">
        <v>126</v>
      </c>
      <c r="E15" s="62"/>
      <c r="F15" s="62" t="s">
        <v>161</v>
      </c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71"/>
      <c r="T15" s="67"/>
    </row>
    <row r="16" spans="2:20" x14ac:dyDescent="0.35">
      <c r="B16" s="66"/>
      <c r="C16" s="62" t="s">
        <v>127</v>
      </c>
      <c r="D16" s="62" t="s">
        <v>126</v>
      </c>
      <c r="E16" s="62"/>
      <c r="F16" s="62" t="s">
        <v>162</v>
      </c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71"/>
      <c r="T16" s="67"/>
    </row>
    <row r="17" spans="2:20" x14ac:dyDescent="0.35">
      <c r="B17" s="66"/>
      <c r="C17" s="62" t="s">
        <v>128</v>
      </c>
      <c r="D17" s="62" t="s">
        <v>126</v>
      </c>
      <c r="E17" s="62"/>
      <c r="F17" s="97" t="s">
        <v>163</v>
      </c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71"/>
      <c r="T17" s="67"/>
    </row>
    <row r="18" spans="2:20" x14ac:dyDescent="0.35">
      <c r="B18" s="66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71"/>
      <c r="T18" s="67"/>
    </row>
    <row r="19" spans="2:20" x14ac:dyDescent="0.35">
      <c r="B19" s="66"/>
      <c r="C19" s="62" t="s">
        <v>129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71"/>
      <c r="T19" s="67"/>
    </row>
    <row r="20" spans="2:20" x14ac:dyDescent="0.35">
      <c r="B20" s="66"/>
      <c r="C20" s="68" t="s">
        <v>69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71"/>
      <c r="T20" s="67"/>
    </row>
    <row r="21" spans="2:20" x14ac:dyDescent="0.35">
      <c r="B21" s="66"/>
      <c r="C21" s="68" t="s">
        <v>56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71"/>
      <c r="T21" s="67"/>
    </row>
    <row r="22" spans="2:20" x14ac:dyDescent="0.35">
      <c r="B22" s="66"/>
      <c r="C22" s="68" t="s">
        <v>46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71"/>
      <c r="T22" s="67"/>
    </row>
    <row r="23" spans="2:20" x14ac:dyDescent="0.35">
      <c r="B23" s="66"/>
      <c r="C23" s="68" t="s">
        <v>33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71"/>
      <c r="T23" s="67"/>
    </row>
    <row r="24" spans="2:20" x14ac:dyDescent="0.35">
      <c r="B24" s="66"/>
      <c r="C24" s="68" t="s">
        <v>28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71"/>
      <c r="T24" s="67"/>
    </row>
    <row r="25" spans="2:20" x14ac:dyDescent="0.35">
      <c r="B25" s="66"/>
      <c r="C25" s="68" t="s">
        <v>24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71"/>
      <c r="T25" s="67"/>
    </row>
    <row r="26" spans="2:20" x14ac:dyDescent="0.35">
      <c r="B26" s="66"/>
      <c r="C26" s="68" t="s">
        <v>21</v>
      </c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71"/>
      <c r="T26" s="67"/>
    </row>
    <row r="27" spans="2:20" x14ac:dyDescent="0.35">
      <c r="B27" s="66"/>
      <c r="C27" s="68" t="s">
        <v>138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71"/>
      <c r="T27" s="67"/>
    </row>
    <row r="28" spans="2:20" x14ac:dyDescent="0.35">
      <c r="B28" s="66"/>
      <c r="C28" s="68" t="s">
        <v>139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71"/>
      <c r="T28" s="67"/>
    </row>
    <row r="29" spans="2:20" x14ac:dyDescent="0.35">
      <c r="B29" s="66"/>
      <c r="C29" s="68" t="s">
        <v>9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71"/>
      <c r="T29" s="67"/>
    </row>
    <row r="30" spans="2:20" x14ac:dyDescent="0.35">
      <c r="B30" s="66"/>
      <c r="C30" s="68" t="s">
        <v>6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71"/>
      <c r="T30" s="67"/>
    </row>
    <row r="31" spans="2:20" x14ac:dyDescent="0.35">
      <c r="B31" s="66"/>
      <c r="C31" s="68" t="s">
        <v>141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71"/>
      <c r="T31" s="67"/>
    </row>
    <row r="32" spans="2:20" x14ac:dyDescent="0.35">
      <c r="B32" s="66"/>
      <c r="C32" s="68" t="s">
        <v>144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71"/>
      <c r="T32" s="67"/>
    </row>
    <row r="33" spans="2:20" x14ac:dyDescent="0.35">
      <c r="B33" s="66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71"/>
      <c r="T33" s="67"/>
    </row>
    <row r="34" spans="2:20" x14ac:dyDescent="0.35">
      <c r="B34" s="66"/>
      <c r="C34" s="62" t="s">
        <v>130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71"/>
      <c r="T34" s="67"/>
    </row>
    <row r="35" spans="2:20" x14ac:dyDescent="0.35">
      <c r="B35" s="66"/>
      <c r="C35" s="62" t="s">
        <v>131</v>
      </c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71"/>
      <c r="T35" s="67"/>
    </row>
    <row r="36" spans="2:20" x14ac:dyDescent="0.35"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67"/>
    </row>
    <row r="37" spans="2:20" ht="15" thickBot="1" x14ac:dyDescent="0.4"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4"/>
    </row>
    <row r="38" spans="2:20" ht="15" thickTop="1" x14ac:dyDescent="0.35"/>
  </sheetData>
  <mergeCells count="1">
    <mergeCell ref="C6:R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F7"/>
  <sheetViews>
    <sheetView workbookViewId="0">
      <selection activeCell="F25" sqref="F25"/>
    </sheetView>
  </sheetViews>
  <sheetFormatPr defaultColWidth="9.1796875" defaultRowHeight="14.5" x14ac:dyDescent="0.35"/>
  <cols>
    <col min="1" max="2" width="9.1796875" style="1"/>
    <col min="3" max="3" width="37.26953125" style="1" customWidth="1"/>
    <col min="4" max="4" width="7.54296875" style="1" customWidth="1"/>
    <col min="5" max="5" width="9.1796875" style="1"/>
    <col min="6" max="6" width="66.1796875" style="1" customWidth="1"/>
    <col min="7" max="16384" width="9.1796875" style="1"/>
  </cols>
  <sheetData>
    <row r="1" spans="2:6" ht="21" x14ac:dyDescent="0.5">
      <c r="C1" s="5" t="s">
        <v>120</v>
      </c>
    </row>
    <row r="2" spans="2:6" ht="15" thickBot="1" x14ac:dyDescent="0.4"/>
    <row r="3" spans="2:6" ht="42" customHeight="1" x14ac:dyDescent="0.35">
      <c r="B3" s="108" t="s">
        <v>0</v>
      </c>
      <c r="C3" s="40" t="s">
        <v>1</v>
      </c>
      <c r="F3" s="4" t="s">
        <v>108</v>
      </c>
    </row>
    <row r="4" spans="2:6" ht="51" x14ac:dyDescent="0.35">
      <c r="B4" s="109"/>
      <c r="C4" s="41" t="str">
        <f>F3</f>
        <v>Dukungan Manajemen dan Pelaksanaan Tugas Teknis Lainnya Ombudsman Republik Indonesia</v>
      </c>
    </row>
    <row r="5" spans="2:6" x14ac:dyDescent="0.35">
      <c r="B5" s="20">
        <v>2018</v>
      </c>
      <c r="C5" s="56">
        <f>INDEX(Source!$B$82:$C$84,MATCH('110'!B5,Source!$A$82:$A$84,0),MATCH('110'!$C$4,Source!$B$81:$C$81,0))</f>
        <v>107634856</v>
      </c>
    </row>
    <row r="6" spans="2:6" x14ac:dyDescent="0.35">
      <c r="B6" s="20">
        <v>2019</v>
      </c>
      <c r="C6" s="56">
        <f>INDEX(Source!$B$82:$C$84,MATCH('110'!B6,Source!$A$82:$A$84,0),MATCH('110'!$C$4,Source!$B$81:$C$81,0))</f>
        <v>109068755</v>
      </c>
    </row>
    <row r="7" spans="2:6" ht="15" thickBot="1" x14ac:dyDescent="0.4">
      <c r="B7" s="22">
        <v>2020</v>
      </c>
      <c r="C7" s="57">
        <f>INDEX(Source!$B$82:$C$84,MATCH('110'!B7,Source!$A$82:$A$84,0),MATCH('110'!$C$4,Source!$B$81:$C$81,0))</f>
        <v>125655129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Source!$B$81:$C$81</xm:f>
          </x14:formula1>
          <xm:sqref>F3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F7"/>
  <sheetViews>
    <sheetView workbookViewId="0">
      <selection activeCell="F3" sqref="F3"/>
    </sheetView>
  </sheetViews>
  <sheetFormatPr defaultColWidth="9.1796875" defaultRowHeight="14.5" x14ac:dyDescent="0.35"/>
  <cols>
    <col min="1" max="2" width="9.1796875" style="1"/>
    <col min="3" max="3" width="42.81640625" style="1" customWidth="1"/>
    <col min="4" max="5" width="9.1796875" style="1"/>
    <col min="6" max="6" width="62.453125" style="1" customWidth="1"/>
    <col min="7" max="16384" width="9.1796875" style="1"/>
  </cols>
  <sheetData>
    <row r="1" spans="2:6" ht="21" x14ac:dyDescent="0.5">
      <c r="C1" s="5" t="s">
        <v>121</v>
      </c>
    </row>
    <row r="2" spans="2:6" ht="15" thickBot="1" x14ac:dyDescent="0.4"/>
    <row r="3" spans="2:6" ht="50.25" customHeight="1" x14ac:dyDescent="0.35">
      <c r="B3" s="108" t="s">
        <v>0</v>
      </c>
      <c r="C3" s="40" t="s">
        <v>1</v>
      </c>
      <c r="F3" s="4" t="s">
        <v>110</v>
      </c>
    </row>
    <row r="4" spans="2:6" ht="48.75" customHeight="1" x14ac:dyDescent="0.35">
      <c r="B4" s="109"/>
      <c r="C4" s="41" t="str">
        <f>F3</f>
        <v>Dukungan Manajemen dan Pelaksanaan Tugas Teknis Lainnya BNPP</v>
      </c>
    </row>
    <row r="5" spans="2:6" x14ac:dyDescent="0.35">
      <c r="B5" s="20">
        <v>2018</v>
      </c>
      <c r="C5" s="56">
        <f>INDEX(Source!$B$91:$C$93,MATCH('111'!B5,Source!$A$91:$A$93,0),MATCH('111'!$C$4,Source!$B$90:$C$90,0))</f>
        <v>108455000</v>
      </c>
    </row>
    <row r="6" spans="2:6" x14ac:dyDescent="0.35">
      <c r="B6" s="20">
        <v>2019</v>
      </c>
      <c r="C6" s="56">
        <f>INDEX(Source!$B$91:$C$93,MATCH('111'!B6,Source!$A$91:$A$93,0),MATCH('111'!$C$4,Source!$B$90:$C$90,0))</f>
        <v>133608340</v>
      </c>
    </row>
    <row r="7" spans="2:6" ht="15" thickBot="1" x14ac:dyDescent="0.4">
      <c r="B7" s="22">
        <v>2020</v>
      </c>
      <c r="C7" s="57">
        <f>INDEX(Source!$B$91:$C$93,MATCH('111'!B7,Source!$A$91:$A$93,0),MATCH('111'!$C$4,Source!$B$90:$C$90,0))</f>
        <v>164029832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Source!$B$90:$C$90</xm:f>
          </x14:formula1>
          <xm:sqref>F3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F7"/>
  <sheetViews>
    <sheetView workbookViewId="0">
      <selection activeCell="C10" sqref="C10"/>
    </sheetView>
  </sheetViews>
  <sheetFormatPr defaultColWidth="9.1796875" defaultRowHeight="14.5" x14ac:dyDescent="0.35"/>
  <cols>
    <col min="1" max="2" width="9.1796875" style="1"/>
    <col min="3" max="3" width="30.7265625" style="1" customWidth="1"/>
    <col min="4" max="5" width="9.1796875" style="1"/>
    <col min="6" max="6" width="67.81640625" style="1" customWidth="1"/>
    <col min="7" max="16384" width="9.1796875" style="1"/>
  </cols>
  <sheetData>
    <row r="1" spans="2:6" ht="21" x14ac:dyDescent="0.5">
      <c r="C1" s="5" t="s">
        <v>122</v>
      </c>
    </row>
    <row r="2" spans="2:6" ht="15" thickBot="1" x14ac:dyDescent="0.4"/>
    <row r="3" spans="2:6" ht="42" x14ac:dyDescent="0.35">
      <c r="B3" s="105" t="s">
        <v>0</v>
      </c>
      <c r="C3" s="40" t="s">
        <v>1</v>
      </c>
      <c r="F3" s="4" t="s">
        <v>158</v>
      </c>
    </row>
    <row r="4" spans="2:6" ht="86.25" customHeight="1" x14ac:dyDescent="0.35">
      <c r="B4" s="106"/>
      <c r="C4" s="41" t="str">
        <f>F3</f>
        <v>Dukungan Manajemen dan Pelaksanaan Tugas Teknis Lainnya ANRI</v>
      </c>
    </row>
    <row r="5" spans="2:6" x14ac:dyDescent="0.35">
      <c r="B5" s="20">
        <v>2018</v>
      </c>
      <c r="C5" s="56">
        <f>INDEX(Source!$B$100:$D$102,MATCH('087'!B5,Source!$A$100:$A$102,0),MATCH('087'!$C$4,Source!$B$99:$D$99,0))</f>
        <v>124985640</v>
      </c>
    </row>
    <row r="6" spans="2:6" x14ac:dyDescent="0.35">
      <c r="B6" s="20">
        <v>2019</v>
      </c>
      <c r="C6" s="56">
        <f>INDEX(Source!$B$100:$D$102,MATCH('087'!B6,Source!$A$100:$A$102,0),MATCH('087'!$C$4,Source!$B$99:$D$99,0))</f>
        <v>123444300</v>
      </c>
    </row>
    <row r="7" spans="2:6" ht="15" thickBot="1" x14ac:dyDescent="0.4">
      <c r="B7" s="22">
        <v>2020</v>
      </c>
      <c r="C7" s="57">
        <f>INDEX(Source!$B$100:$D$102,MATCH('087'!B7,Source!$A$100:$A$102,0),MATCH('087'!$C$4,Source!$B$99:$D$99,0))</f>
        <v>144966385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Source!$B$99:$D$99</xm:f>
          </x14:formula1>
          <xm:sqref>F3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F7"/>
  <sheetViews>
    <sheetView workbookViewId="0">
      <selection activeCell="F20" sqref="F20"/>
    </sheetView>
  </sheetViews>
  <sheetFormatPr defaultColWidth="9.1796875" defaultRowHeight="14.5" x14ac:dyDescent="0.35"/>
  <cols>
    <col min="1" max="2" width="9.1796875" style="1"/>
    <col min="3" max="3" width="42.81640625" style="1" customWidth="1"/>
    <col min="4" max="5" width="9.1796875" style="1"/>
    <col min="6" max="6" width="65.1796875" style="1" customWidth="1"/>
    <col min="7" max="16384" width="9.1796875" style="1"/>
  </cols>
  <sheetData>
    <row r="1" spans="2:6" ht="21" x14ac:dyDescent="0.5">
      <c r="C1" s="5" t="s">
        <v>151</v>
      </c>
    </row>
    <row r="2" spans="2:6" ht="15" thickBot="1" x14ac:dyDescent="0.4"/>
    <row r="3" spans="2:6" ht="50.25" customHeight="1" x14ac:dyDescent="0.35">
      <c r="B3" s="105" t="s">
        <v>0</v>
      </c>
      <c r="C3" s="40" t="s">
        <v>1</v>
      </c>
      <c r="F3" s="4" t="s">
        <v>142</v>
      </c>
    </row>
    <row r="4" spans="2:6" ht="48.75" customHeight="1" x14ac:dyDescent="0.35">
      <c r="B4" s="106"/>
      <c r="C4" s="41" t="str">
        <f>F3</f>
        <v>Dukungan Manajemen dan Pelaksanaan Tugas Teknis Lainnya Badan Pembinaan Ideologi Pancasila</v>
      </c>
    </row>
    <row r="5" spans="2:6" x14ac:dyDescent="0.35">
      <c r="B5" s="20">
        <v>2018</v>
      </c>
      <c r="C5" s="85" t="str">
        <f>INDEX(Source!$B$109:$C$111,MATCH('122'!B5,Source!$A$109:$A$111,0),MATCH('122'!$C$4,Source!$B$108:$C$108,0))</f>
        <v>-</v>
      </c>
    </row>
    <row r="6" spans="2:6" x14ac:dyDescent="0.35">
      <c r="B6" s="20">
        <v>2019</v>
      </c>
      <c r="C6" s="85" t="str">
        <f>INDEX(Source!$B$109:$C$111,MATCH('122'!B6,Source!$A$109:$A$111,0),MATCH('122'!$C$4,Source!$B$108:$C$108,0))</f>
        <v>-</v>
      </c>
    </row>
    <row r="7" spans="2:6" ht="15" thickBot="1" x14ac:dyDescent="0.4">
      <c r="B7" s="22">
        <v>2020</v>
      </c>
      <c r="C7" s="57">
        <f>INDEX(Source!$B$109:$C$111,MATCH('122'!B7,Source!$A$109:$A$111,0),MATCH('122'!$C$4,Source!$B$108:$C$108,0))</f>
        <v>105625414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0000000}">
          <x14:formula1>
            <xm:f>Source!$B$108:$C$108</xm:f>
          </x14:formula1>
          <xm:sqref>F3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F7"/>
  <sheetViews>
    <sheetView workbookViewId="0">
      <selection activeCell="F28" sqref="F28"/>
    </sheetView>
  </sheetViews>
  <sheetFormatPr defaultColWidth="9.1796875" defaultRowHeight="14.5" x14ac:dyDescent="0.35"/>
  <cols>
    <col min="1" max="2" width="9.1796875" style="1"/>
    <col min="3" max="3" width="42.81640625" style="1" customWidth="1"/>
    <col min="4" max="5" width="9.1796875" style="1"/>
    <col min="6" max="6" width="62.453125" style="1" customWidth="1"/>
    <col min="7" max="16384" width="9.1796875" style="1"/>
  </cols>
  <sheetData>
    <row r="1" spans="2:6" ht="21" x14ac:dyDescent="0.5">
      <c r="C1" s="5" t="s">
        <v>152</v>
      </c>
    </row>
    <row r="2" spans="2:6" ht="15" thickBot="1" x14ac:dyDescent="0.4"/>
    <row r="3" spans="2:6" ht="50.25" customHeight="1" x14ac:dyDescent="0.35">
      <c r="B3" s="105" t="s">
        <v>0</v>
      </c>
      <c r="C3" s="40" t="s">
        <v>1</v>
      </c>
      <c r="F3" s="4" t="s">
        <v>147</v>
      </c>
    </row>
    <row r="4" spans="2:6" ht="48.75" customHeight="1" x14ac:dyDescent="0.35">
      <c r="B4" s="106"/>
      <c r="C4" s="41" t="str">
        <f>F3</f>
        <v>Dukungan Manajemen dan Pelaksanaan Tugas Teknis Lainnya Sekretariat Kabinet</v>
      </c>
    </row>
    <row r="5" spans="2:6" x14ac:dyDescent="0.35">
      <c r="B5" s="20">
        <v>2018</v>
      </c>
      <c r="C5" s="56">
        <f>INDEX(Source!$B$118:$C$120,MATCH('114'!B5,Source!$A$118:$A$120,0),MATCH('114'!$C$4,Source!$B$117:$C$117,0))</f>
        <v>181283115</v>
      </c>
    </row>
    <row r="6" spans="2:6" x14ac:dyDescent="0.35">
      <c r="B6" s="20">
        <v>2019</v>
      </c>
      <c r="C6" s="56">
        <f>INDEX(Source!$B$118:$C$120,MATCH('114'!B6,Source!$A$118:$A$120,0),MATCH('114'!$C$4,Source!$B$117:$C$117,0))</f>
        <v>380203553</v>
      </c>
    </row>
    <row r="7" spans="2:6" ht="15" thickBot="1" x14ac:dyDescent="0.4">
      <c r="B7" s="22">
        <v>2020</v>
      </c>
      <c r="C7" s="57">
        <f>INDEX(Source!$B$118:$C$120,MATCH('114'!B7,Source!$A$118:$A$120,0),MATCH('114'!$C$4,Source!$B$117:$C$117,0))</f>
        <v>230211041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0000000}">
          <x14:formula1>
            <xm:f>Source!$B$117:$C$117</xm:f>
          </x14:formula1>
          <xm:sqref>F3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F120"/>
  <sheetViews>
    <sheetView topLeftCell="A76" zoomScale="62" zoomScaleNormal="62" zoomScaleSheetLayoutView="82" workbookViewId="0">
      <selection activeCell="H100" sqref="H100"/>
    </sheetView>
  </sheetViews>
  <sheetFormatPr defaultColWidth="9.1796875" defaultRowHeight="14.5" x14ac:dyDescent="0.35"/>
  <cols>
    <col min="1" max="1" width="9.1796875" style="14"/>
    <col min="2" max="2" width="16.26953125" style="16" customWidth="1"/>
    <col min="3" max="3" width="17.1796875" style="16" customWidth="1"/>
    <col min="4" max="4" width="16.7265625" style="16" customWidth="1"/>
    <col min="5" max="5" width="17.26953125" style="16" customWidth="1"/>
    <col min="6" max="6" width="17" style="16" customWidth="1"/>
    <col min="7" max="7" width="15.1796875" style="16" customWidth="1"/>
    <col min="8" max="8" width="16.08984375" style="16" customWidth="1"/>
    <col min="9" max="9" width="15.1796875" style="16" customWidth="1"/>
    <col min="10" max="10" width="15" style="16" customWidth="1"/>
    <col min="11" max="11" width="15.54296875" style="16" customWidth="1"/>
    <col min="12" max="12" width="15" style="16" customWidth="1"/>
    <col min="13" max="13" width="17.81640625" style="16" customWidth="1"/>
    <col min="14" max="14" width="15.81640625" style="16" customWidth="1"/>
    <col min="15" max="15" width="14.453125" style="16" customWidth="1"/>
    <col min="16" max="16" width="16.26953125" style="16" customWidth="1"/>
    <col min="17" max="17" width="17.1796875" style="16" customWidth="1"/>
    <col min="18" max="18" width="14.54296875" style="16" customWidth="1"/>
    <col min="19" max="19" width="16" style="16" customWidth="1"/>
    <col min="20" max="20" width="16.26953125" style="16" customWidth="1"/>
    <col min="21" max="21" width="17" style="16" customWidth="1"/>
    <col min="22" max="23" width="14.453125" style="16" customWidth="1"/>
    <col min="24" max="24" width="16" style="16" customWidth="1"/>
    <col min="25" max="25" width="17.7265625" style="16" customWidth="1"/>
    <col min="26" max="27" width="14.453125" style="16" customWidth="1"/>
    <col min="28" max="28" width="15.54296875" style="16" customWidth="1"/>
    <col min="29" max="29" width="14.54296875" style="16" customWidth="1"/>
    <col min="30" max="30" width="17.54296875" style="16" customWidth="1"/>
    <col min="31" max="31" width="14.54296875" style="16" customWidth="1"/>
    <col min="32" max="16384" width="9.1796875" style="16"/>
  </cols>
  <sheetData>
    <row r="1" spans="1:32" s="59" customFormat="1" ht="21" x14ac:dyDescent="0.5">
      <c r="A1" s="112" t="s">
        <v>123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32" s="59" customFormat="1" ht="21" x14ac:dyDescent="0.35">
      <c r="A2" s="113" t="s">
        <v>70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32" s="59" customFormat="1" ht="21" x14ac:dyDescent="0.35">
      <c r="A3" s="113" t="s">
        <v>154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</row>
    <row r="4" spans="1:32" s="59" customFormat="1" ht="21" x14ac:dyDescent="0.35">
      <c r="A4" s="58"/>
      <c r="B4" s="58"/>
      <c r="C4" s="58"/>
      <c r="D4" s="58"/>
      <c r="E4" s="58"/>
      <c r="F4" s="58"/>
      <c r="G4" s="58"/>
      <c r="H4" s="58"/>
    </row>
    <row r="5" spans="1:32" ht="19" thickBot="1" x14ac:dyDescent="0.5">
      <c r="B5" s="15" t="s">
        <v>69</v>
      </c>
    </row>
    <row r="6" spans="1:32" ht="18.5" x14ac:dyDescent="0.45">
      <c r="A6" s="115" t="s">
        <v>0</v>
      </c>
      <c r="B6" s="119" t="s">
        <v>1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7" t="s">
        <v>2</v>
      </c>
      <c r="Q6" s="30"/>
      <c r="R6" s="31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2" ht="15.5" x14ac:dyDescent="0.35">
      <c r="A7" s="116"/>
      <c r="B7" s="120" t="s">
        <v>5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3" t="s">
        <v>13</v>
      </c>
      <c r="N7" s="118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</row>
    <row r="8" spans="1:32" ht="16.5" customHeight="1" x14ac:dyDescent="0.35">
      <c r="A8" s="116"/>
      <c r="B8" s="90" t="s">
        <v>68</v>
      </c>
      <c r="C8" s="90" t="s">
        <v>67</v>
      </c>
      <c r="D8" s="90" t="s">
        <v>66</v>
      </c>
      <c r="E8" s="90" t="s">
        <v>65</v>
      </c>
      <c r="F8" s="90" t="s">
        <v>64</v>
      </c>
      <c r="G8" s="90" t="s">
        <v>63</v>
      </c>
      <c r="H8" s="90" t="s">
        <v>62</v>
      </c>
      <c r="I8" s="90" t="s">
        <v>61</v>
      </c>
      <c r="J8" s="90" t="s">
        <v>60</v>
      </c>
      <c r="K8" s="90" t="s">
        <v>59</v>
      </c>
      <c r="L8" s="90" t="s">
        <v>58</v>
      </c>
      <c r="M8" s="90" t="s">
        <v>57</v>
      </c>
      <c r="N8" s="118"/>
      <c r="Q8" s="11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114"/>
    </row>
    <row r="9" spans="1:32" s="17" customFormat="1" ht="168" customHeight="1" x14ac:dyDescent="0.35">
      <c r="A9" s="116"/>
      <c r="B9" s="60" t="s">
        <v>71</v>
      </c>
      <c r="C9" s="60" t="s">
        <v>72</v>
      </c>
      <c r="D9" s="60" t="s">
        <v>73</v>
      </c>
      <c r="E9" s="60" t="s">
        <v>74</v>
      </c>
      <c r="F9" s="60" t="s">
        <v>75</v>
      </c>
      <c r="G9" s="60" t="s">
        <v>76</v>
      </c>
      <c r="H9" s="60" t="s">
        <v>77</v>
      </c>
      <c r="I9" s="60" t="s">
        <v>78</v>
      </c>
      <c r="J9" s="60" t="s">
        <v>79</v>
      </c>
      <c r="K9" s="60" t="s">
        <v>80</v>
      </c>
      <c r="L9" s="60" t="s">
        <v>81</v>
      </c>
      <c r="M9" s="60" t="s">
        <v>82</v>
      </c>
      <c r="N9" s="118"/>
      <c r="O9" s="16"/>
      <c r="P9" s="16"/>
      <c r="Q9" s="114"/>
      <c r="R9" s="33"/>
      <c r="S9" s="33"/>
      <c r="T9" s="33"/>
      <c r="U9" s="33"/>
      <c r="V9" s="34"/>
      <c r="W9" s="33"/>
      <c r="X9" s="33"/>
      <c r="Y9" s="33"/>
      <c r="Z9" s="33"/>
      <c r="AA9" s="33"/>
      <c r="AB9" s="33"/>
      <c r="AC9" s="33"/>
      <c r="AD9" s="114"/>
    </row>
    <row r="10" spans="1:32" x14ac:dyDescent="0.35">
      <c r="A10" s="20">
        <v>2018</v>
      </c>
      <c r="B10" s="11">
        <v>406361764</v>
      </c>
      <c r="C10" s="11">
        <v>74293717</v>
      </c>
      <c r="D10" s="11">
        <v>131333816</v>
      </c>
      <c r="E10" s="11">
        <v>156878262</v>
      </c>
      <c r="F10" s="11">
        <v>219687596</v>
      </c>
      <c r="G10" s="11">
        <v>184442601</v>
      </c>
      <c r="H10" s="11">
        <v>110220201</v>
      </c>
      <c r="I10" s="11">
        <v>884783485</v>
      </c>
      <c r="J10" s="11">
        <v>74633284</v>
      </c>
      <c r="K10" s="80">
        <v>48283120</v>
      </c>
      <c r="L10" s="80">
        <v>225312021</v>
      </c>
      <c r="M10" s="11">
        <v>600114317</v>
      </c>
      <c r="N10" s="21">
        <f>SUM(B10:M10)</f>
        <v>3116344184</v>
      </c>
      <c r="O10" s="102"/>
      <c r="P10" s="18"/>
      <c r="Q10" s="35"/>
      <c r="R10" s="36"/>
      <c r="S10" s="36"/>
      <c r="T10" s="36"/>
      <c r="U10" s="37"/>
      <c r="V10" s="37"/>
      <c r="W10" s="36"/>
      <c r="X10" s="37"/>
      <c r="Y10" s="36"/>
      <c r="Z10" s="37"/>
      <c r="AA10" s="36"/>
      <c r="AB10" s="36"/>
      <c r="AC10" s="36"/>
      <c r="AD10" s="38"/>
    </row>
    <row r="11" spans="1:32" x14ac:dyDescent="0.35">
      <c r="A11" s="20">
        <v>2019</v>
      </c>
      <c r="B11" s="11">
        <v>439316444</v>
      </c>
      <c r="C11" s="11">
        <v>73785352</v>
      </c>
      <c r="D11" s="11">
        <v>237329445</v>
      </c>
      <c r="E11" s="11">
        <v>140323540</v>
      </c>
      <c r="F11" s="11">
        <v>227651971</v>
      </c>
      <c r="G11" s="11">
        <v>237309528</v>
      </c>
      <c r="H11" s="11">
        <v>86903286</v>
      </c>
      <c r="I11" s="11">
        <v>811277593</v>
      </c>
      <c r="J11" s="11">
        <v>75139543</v>
      </c>
      <c r="K11" s="11">
        <v>44363879</v>
      </c>
      <c r="L11" s="11">
        <v>198346269</v>
      </c>
      <c r="M11" s="11">
        <v>601223776</v>
      </c>
      <c r="N11" s="21">
        <f>SUM(B11:M11)</f>
        <v>3172970626</v>
      </c>
      <c r="Q11" s="35"/>
      <c r="R11" s="36"/>
      <c r="S11" s="36"/>
      <c r="T11" s="36"/>
      <c r="U11" s="37"/>
      <c r="V11" s="37"/>
      <c r="W11" s="36"/>
      <c r="X11" s="37"/>
      <c r="Y11" s="36"/>
      <c r="Z11" s="37"/>
      <c r="AA11" s="36"/>
      <c r="AB11" s="36"/>
      <c r="AC11" s="36"/>
      <c r="AD11" s="38"/>
    </row>
    <row r="12" spans="1:32" ht="15" thickBot="1" x14ac:dyDescent="0.4">
      <c r="A12" s="22">
        <v>2020</v>
      </c>
      <c r="B12" s="83">
        <v>365586909</v>
      </c>
      <c r="C12" s="83">
        <v>49937754</v>
      </c>
      <c r="D12" s="83">
        <v>189173691</v>
      </c>
      <c r="E12" s="83">
        <v>74434546</v>
      </c>
      <c r="F12" s="83">
        <v>158878714</v>
      </c>
      <c r="G12" s="94">
        <v>188010165</v>
      </c>
      <c r="H12" s="83">
        <v>63517364</v>
      </c>
      <c r="I12" s="83">
        <v>539112970</v>
      </c>
      <c r="J12" s="83">
        <v>51790866</v>
      </c>
      <c r="K12" s="83">
        <v>47862486</v>
      </c>
      <c r="L12" s="83">
        <v>180849243</v>
      </c>
      <c r="M12" s="83">
        <v>562436370</v>
      </c>
      <c r="N12" s="24">
        <f>SUM(B12:M12)</f>
        <v>2471591078</v>
      </c>
      <c r="Q12" s="35"/>
      <c r="R12" s="38"/>
      <c r="S12" s="38"/>
      <c r="T12" s="38"/>
      <c r="U12" s="39"/>
      <c r="V12" s="39"/>
      <c r="W12" s="38"/>
      <c r="X12" s="39"/>
      <c r="Y12" s="38"/>
      <c r="Z12" s="39"/>
      <c r="AA12" s="38"/>
      <c r="AB12" s="38"/>
      <c r="AC12" s="38"/>
      <c r="AD12" s="38"/>
    </row>
    <row r="13" spans="1:32" x14ac:dyDescent="0.35">
      <c r="F13" s="87"/>
      <c r="G13" s="87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</row>
    <row r="14" spans="1:32" ht="19.5" customHeight="1" thickBot="1" x14ac:dyDescent="0.5">
      <c r="B14" s="15" t="s">
        <v>56</v>
      </c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</row>
    <row r="15" spans="1:32" ht="18.75" customHeight="1" x14ac:dyDescent="0.35">
      <c r="A15" s="115" t="s">
        <v>0</v>
      </c>
      <c r="B15" s="119" t="s">
        <v>1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21" t="s">
        <v>2</v>
      </c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</row>
    <row r="16" spans="1:32" ht="18.75" customHeight="1" x14ac:dyDescent="0.35">
      <c r="A16" s="116"/>
      <c r="B16" s="133" t="s">
        <v>5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22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</row>
    <row r="17" spans="1:19" ht="18.75" customHeight="1" x14ac:dyDescent="0.35">
      <c r="A17" s="116"/>
      <c r="B17" s="90" t="s">
        <v>55</v>
      </c>
      <c r="C17" s="90" t="s">
        <v>54</v>
      </c>
      <c r="D17" s="90" t="s">
        <v>53</v>
      </c>
      <c r="E17" s="90" t="s">
        <v>52</v>
      </c>
      <c r="F17" s="90" t="s">
        <v>51</v>
      </c>
      <c r="G17" s="90" t="s">
        <v>50</v>
      </c>
      <c r="H17" s="90" t="s">
        <v>49</v>
      </c>
      <c r="I17" s="90" t="s">
        <v>48</v>
      </c>
      <c r="J17" s="90" t="s">
        <v>47</v>
      </c>
      <c r="K17" s="90" t="s">
        <v>155</v>
      </c>
      <c r="L17" s="90" t="s">
        <v>29</v>
      </c>
      <c r="M17" s="122"/>
    </row>
    <row r="18" spans="1:19" ht="144" customHeight="1" x14ac:dyDescent="0.35">
      <c r="A18" s="116"/>
      <c r="B18" s="60" t="s">
        <v>97</v>
      </c>
      <c r="C18" s="60" t="s">
        <v>153</v>
      </c>
      <c r="D18" s="60" t="s">
        <v>97</v>
      </c>
      <c r="E18" s="60" t="s">
        <v>97</v>
      </c>
      <c r="F18" s="92" t="s">
        <v>153</v>
      </c>
      <c r="G18" s="92" t="s">
        <v>97</v>
      </c>
      <c r="H18" s="92" t="s">
        <v>153</v>
      </c>
      <c r="I18" s="92" t="s">
        <v>97</v>
      </c>
      <c r="J18" s="60" t="s">
        <v>4</v>
      </c>
      <c r="K18" s="92" t="s">
        <v>97</v>
      </c>
      <c r="L18" s="92" t="s">
        <v>97</v>
      </c>
      <c r="M18" s="122"/>
    </row>
    <row r="19" spans="1:19" ht="15" customHeight="1" x14ac:dyDescent="0.35">
      <c r="A19" s="20">
        <v>2018</v>
      </c>
      <c r="B19" s="93">
        <v>1084552737</v>
      </c>
      <c r="C19" s="93">
        <v>16770090</v>
      </c>
      <c r="D19" s="93">
        <v>369800000</v>
      </c>
      <c r="E19" s="93">
        <v>128244210</v>
      </c>
      <c r="F19" s="93">
        <v>3555790</v>
      </c>
      <c r="G19" s="93">
        <v>6600000</v>
      </c>
      <c r="H19" s="93">
        <v>28400000</v>
      </c>
      <c r="I19" s="93">
        <v>41000000</v>
      </c>
      <c r="J19" s="93">
        <v>40000000</v>
      </c>
      <c r="K19" s="103">
        <v>80000000</v>
      </c>
      <c r="L19" s="38">
        <v>124700000</v>
      </c>
      <c r="M19" s="21">
        <f>SUM(B19:L19)</f>
        <v>1923622827</v>
      </c>
    </row>
    <row r="20" spans="1:19" x14ac:dyDescent="0.35">
      <c r="A20" s="20">
        <v>2019</v>
      </c>
      <c r="B20" s="11">
        <v>1237597469</v>
      </c>
      <c r="C20" s="11">
        <v>10145606</v>
      </c>
      <c r="D20" s="11">
        <v>361931700</v>
      </c>
      <c r="E20" s="11">
        <v>104646971</v>
      </c>
      <c r="F20" s="11">
        <v>2581434</v>
      </c>
      <c r="G20" s="11">
        <v>6005012</v>
      </c>
      <c r="H20" s="11">
        <v>24965764</v>
      </c>
      <c r="I20" s="11">
        <v>40091096</v>
      </c>
      <c r="J20" s="11">
        <v>36396300</v>
      </c>
      <c r="K20" s="80">
        <v>65064838</v>
      </c>
      <c r="L20" s="80">
        <v>83762560</v>
      </c>
      <c r="M20" s="21">
        <f t="shared" ref="M20" si="0">SUM(B20:L20)</f>
        <v>1973188750</v>
      </c>
    </row>
    <row r="21" spans="1:19" ht="15" thickBot="1" x14ac:dyDescent="0.4">
      <c r="A21" s="22">
        <v>2020</v>
      </c>
      <c r="B21" s="83">
        <v>880052851</v>
      </c>
      <c r="C21" s="83">
        <v>735776</v>
      </c>
      <c r="D21" s="83">
        <v>360993715</v>
      </c>
      <c r="E21" s="83">
        <v>105967839</v>
      </c>
      <c r="F21" s="83">
        <v>51850112</v>
      </c>
      <c r="G21" s="83">
        <v>3819557</v>
      </c>
      <c r="H21" s="83">
        <v>19489747</v>
      </c>
      <c r="I21" s="83">
        <v>59996255</v>
      </c>
      <c r="J21" s="83">
        <v>29319615</v>
      </c>
      <c r="K21" s="27">
        <v>45842457</v>
      </c>
      <c r="L21" s="27">
        <v>75605793</v>
      </c>
      <c r="M21" s="24">
        <v>1633673716</v>
      </c>
      <c r="N21" s="91"/>
      <c r="O21" s="19"/>
      <c r="P21" s="19"/>
      <c r="Q21" s="19"/>
    </row>
    <row r="22" spans="1:19" x14ac:dyDescent="0.35">
      <c r="C22" s="88"/>
    </row>
    <row r="23" spans="1:19" ht="19" thickBot="1" x14ac:dyDescent="0.5">
      <c r="B23" s="15" t="s">
        <v>46</v>
      </c>
    </row>
    <row r="24" spans="1:19" ht="18" customHeight="1" x14ac:dyDescent="0.35">
      <c r="A24" s="115" t="s">
        <v>0</v>
      </c>
      <c r="B24" s="138" t="s">
        <v>1</v>
      </c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21" t="s">
        <v>2</v>
      </c>
    </row>
    <row r="25" spans="1:19" ht="18" customHeight="1" x14ac:dyDescent="0.35">
      <c r="A25" s="116"/>
      <c r="B25" s="139" t="s">
        <v>44</v>
      </c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22"/>
    </row>
    <row r="26" spans="1:19" ht="18" customHeight="1" x14ac:dyDescent="0.35">
      <c r="A26" s="116"/>
      <c r="B26" s="90" t="s">
        <v>45</v>
      </c>
      <c r="C26" s="90" t="s">
        <v>43</v>
      </c>
      <c r="D26" s="90" t="s">
        <v>42</v>
      </c>
      <c r="E26" s="90" t="s">
        <v>41</v>
      </c>
      <c r="F26" s="90" t="s">
        <v>40</v>
      </c>
      <c r="G26" s="90" t="s">
        <v>39</v>
      </c>
      <c r="H26" s="90" t="s">
        <v>38</v>
      </c>
      <c r="I26" s="90" t="s">
        <v>37</v>
      </c>
      <c r="J26" s="90" t="s">
        <v>36</v>
      </c>
      <c r="K26" s="90" t="s">
        <v>35</v>
      </c>
      <c r="L26" s="90" t="s">
        <v>34</v>
      </c>
      <c r="M26" s="122"/>
    </row>
    <row r="27" spans="1:19" s="19" customFormat="1" ht="101.5" x14ac:dyDescent="0.35">
      <c r="A27" s="116"/>
      <c r="B27" s="60" t="s">
        <v>83</v>
      </c>
      <c r="C27" s="60" t="s">
        <v>84</v>
      </c>
      <c r="D27" s="60" t="s">
        <v>85</v>
      </c>
      <c r="E27" s="60" t="s">
        <v>86</v>
      </c>
      <c r="F27" s="60" t="s">
        <v>87</v>
      </c>
      <c r="G27" s="60" t="s">
        <v>88</v>
      </c>
      <c r="H27" s="60" t="s">
        <v>89</v>
      </c>
      <c r="I27" s="60" t="s">
        <v>90</v>
      </c>
      <c r="J27" s="60" t="s">
        <v>91</v>
      </c>
      <c r="K27" s="60" t="s">
        <v>92</v>
      </c>
      <c r="L27" s="60" t="s">
        <v>93</v>
      </c>
      <c r="M27" s="122"/>
      <c r="N27" s="16"/>
      <c r="O27" s="16"/>
      <c r="P27" s="16"/>
      <c r="Q27" s="16"/>
      <c r="R27" s="16"/>
      <c r="S27" s="16"/>
    </row>
    <row r="28" spans="1:19" x14ac:dyDescent="0.35">
      <c r="A28" s="20">
        <v>2018</v>
      </c>
      <c r="B28" s="10">
        <v>3913965567</v>
      </c>
      <c r="C28" s="10">
        <v>272071195</v>
      </c>
      <c r="D28" s="10">
        <v>4078287674</v>
      </c>
      <c r="E28" s="10">
        <v>13314061</v>
      </c>
      <c r="F28" s="10">
        <v>220906151</v>
      </c>
      <c r="G28" s="10">
        <v>309874469</v>
      </c>
      <c r="H28" s="10">
        <v>32278360</v>
      </c>
      <c r="I28" s="10">
        <v>21149080</v>
      </c>
      <c r="J28" s="10">
        <v>13169583</v>
      </c>
      <c r="K28" s="10">
        <v>177447968</v>
      </c>
      <c r="L28" s="10">
        <v>13417378</v>
      </c>
      <c r="M28" s="21">
        <f>SUM(B28:L28)</f>
        <v>9065881486</v>
      </c>
    </row>
    <row r="29" spans="1:19" x14ac:dyDescent="0.35">
      <c r="A29" s="20">
        <v>2019</v>
      </c>
      <c r="B29" s="95">
        <v>4023349827</v>
      </c>
      <c r="C29" s="11">
        <v>347131180</v>
      </c>
      <c r="D29" s="11">
        <v>4420159150</v>
      </c>
      <c r="E29" s="11">
        <v>15848655</v>
      </c>
      <c r="F29" s="11">
        <v>220906151</v>
      </c>
      <c r="G29" s="11">
        <v>384393813</v>
      </c>
      <c r="H29" s="11">
        <v>32278360</v>
      </c>
      <c r="I29" s="11">
        <v>21149080</v>
      </c>
      <c r="J29" s="11">
        <v>13169583</v>
      </c>
      <c r="K29" s="11">
        <v>177447968</v>
      </c>
      <c r="L29" s="11">
        <v>13417378</v>
      </c>
      <c r="M29" s="21">
        <f>SUM(B29:L29)</f>
        <v>9669251145</v>
      </c>
    </row>
    <row r="30" spans="1:19" ht="15" thickBot="1" x14ac:dyDescent="0.4">
      <c r="A30" s="22">
        <v>2020</v>
      </c>
      <c r="B30" s="23">
        <v>4403858433</v>
      </c>
      <c r="C30" s="23">
        <v>181852207</v>
      </c>
      <c r="D30" s="23">
        <v>2903851233</v>
      </c>
      <c r="E30" s="23">
        <v>19606400</v>
      </c>
      <c r="F30" s="23">
        <v>180712521</v>
      </c>
      <c r="G30" s="23">
        <v>289357477</v>
      </c>
      <c r="H30" s="23">
        <v>21703735</v>
      </c>
      <c r="I30" s="23">
        <v>20948607</v>
      </c>
      <c r="J30" s="23">
        <v>13229627</v>
      </c>
      <c r="K30" s="23">
        <v>128971857</v>
      </c>
      <c r="L30" s="23">
        <v>16450702</v>
      </c>
      <c r="M30" s="24">
        <f>SUM(B30:L30)</f>
        <v>8180542799</v>
      </c>
      <c r="N30" s="88"/>
    </row>
    <row r="32" spans="1:19" ht="19" thickBot="1" x14ac:dyDescent="0.5">
      <c r="B32" s="15" t="s">
        <v>33</v>
      </c>
    </row>
    <row r="33" spans="1:6" ht="15.5" x14ac:dyDescent="0.35">
      <c r="A33" s="115" t="s">
        <v>0</v>
      </c>
      <c r="B33" s="129" t="s">
        <v>1</v>
      </c>
      <c r="C33" s="130"/>
      <c r="D33" s="135"/>
      <c r="E33" s="126" t="s">
        <v>2</v>
      </c>
    </row>
    <row r="34" spans="1:6" x14ac:dyDescent="0.35">
      <c r="A34" s="116"/>
      <c r="B34" s="131" t="s">
        <v>5</v>
      </c>
      <c r="C34" s="134"/>
      <c r="D34" s="132"/>
      <c r="E34" s="127"/>
    </row>
    <row r="35" spans="1:6" ht="15" customHeight="1" x14ac:dyDescent="0.35">
      <c r="A35" s="116"/>
      <c r="B35" s="90" t="s">
        <v>32</v>
      </c>
      <c r="C35" s="90" t="s">
        <v>31</v>
      </c>
      <c r="D35" s="90" t="s">
        <v>30</v>
      </c>
      <c r="E35" s="127"/>
    </row>
    <row r="36" spans="1:6" ht="101.5" x14ac:dyDescent="0.35">
      <c r="A36" s="116"/>
      <c r="B36" s="60" t="s">
        <v>94</v>
      </c>
      <c r="C36" s="60" t="s">
        <v>95</v>
      </c>
      <c r="D36" s="60" t="s">
        <v>96</v>
      </c>
      <c r="E36" s="128"/>
    </row>
    <row r="37" spans="1:6" x14ac:dyDescent="0.35">
      <c r="A37" s="20">
        <v>2018</v>
      </c>
      <c r="B37" s="10">
        <v>145835311</v>
      </c>
      <c r="C37" s="10">
        <v>184831089</v>
      </c>
      <c r="D37" s="10">
        <v>26700000</v>
      </c>
      <c r="E37" s="25">
        <f>SUM(B37:D37)</f>
        <v>357366400</v>
      </c>
    </row>
    <row r="38" spans="1:6" x14ac:dyDescent="0.35">
      <c r="A38" s="20">
        <v>2019</v>
      </c>
      <c r="B38" s="11">
        <v>142746743</v>
      </c>
      <c r="C38" s="11">
        <v>157609364</v>
      </c>
      <c r="D38" s="11">
        <v>22979780</v>
      </c>
      <c r="E38" s="25">
        <f>SUM(B38:D38)</f>
        <v>323335887</v>
      </c>
    </row>
    <row r="39" spans="1:6" ht="15" thickBot="1" x14ac:dyDescent="0.4">
      <c r="A39" s="22">
        <v>2020</v>
      </c>
      <c r="B39" s="23">
        <v>156020523</v>
      </c>
      <c r="C39" s="23">
        <v>58625666</v>
      </c>
      <c r="D39" s="23">
        <v>9720157</v>
      </c>
      <c r="E39" s="26">
        <f>SUM(B39:D39)</f>
        <v>224366346</v>
      </c>
      <c r="F39" s="88"/>
    </row>
    <row r="41" spans="1:6" ht="19" thickBot="1" x14ac:dyDescent="0.5">
      <c r="B41" s="15" t="s">
        <v>28</v>
      </c>
    </row>
    <row r="42" spans="1:6" ht="15.5" x14ac:dyDescent="0.35">
      <c r="A42" s="123" t="s">
        <v>0</v>
      </c>
      <c r="B42" s="136" t="s">
        <v>1</v>
      </c>
      <c r="C42" s="137"/>
      <c r="D42" s="137"/>
      <c r="E42" s="121" t="s">
        <v>2</v>
      </c>
    </row>
    <row r="43" spans="1:6" x14ac:dyDescent="0.35">
      <c r="A43" s="124"/>
      <c r="B43" s="131" t="s">
        <v>5</v>
      </c>
      <c r="C43" s="134"/>
      <c r="D43" s="132"/>
      <c r="E43" s="122"/>
    </row>
    <row r="44" spans="1:6" ht="15" customHeight="1" x14ac:dyDescent="0.35">
      <c r="A44" s="124"/>
      <c r="B44" s="90" t="s">
        <v>27</v>
      </c>
      <c r="C44" s="90" t="s">
        <v>26</v>
      </c>
      <c r="D44" s="90" t="s">
        <v>25</v>
      </c>
      <c r="E44" s="122"/>
    </row>
    <row r="45" spans="1:6" ht="94.5" customHeight="1" x14ac:dyDescent="0.35">
      <c r="A45" s="125"/>
      <c r="B45" s="60" t="s">
        <v>98</v>
      </c>
      <c r="C45" s="61" t="s">
        <v>99</v>
      </c>
      <c r="D45" s="89" t="s">
        <v>100</v>
      </c>
      <c r="E45" s="122"/>
    </row>
    <row r="46" spans="1:6" x14ac:dyDescent="0.35">
      <c r="A46" s="20">
        <v>2018</v>
      </c>
      <c r="B46" s="10">
        <v>10531467027</v>
      </c>
      <c r="C46" s="10">
        <v>20400800</v>
      </c>
      <c r="D46" s="10">
        <v>1956782437</v>
      </c>
      <c r="E46" s="28">
        <f>SUM(B46:D46)</f>
        <v>12508650264</v>
      </c>
    </row>
    <row r="47" spans="1:6" x14ac:dyDescent="0.35">
      <c r="A47" s="20">
        <v>2019</v>
      </c>
      <c r="B47" s="11">
        <v>15107204670</v>
      </c>
      <c r="C47" s="80" t="s">
        <v>140</v>
      </c>
      <c r="D47" s="11">
        <v>2996934400</v>
      </c>
      <c r="E47" s="28">
        <f>SUM(B47:D47)</f>
        <v>18104139070</v>
      </c>
    </row>
    <row r="48" spans="1:6" ht="15" thickBot="1" x14ac:dyDescent="0.4">
      <c r="A48" s="22">
        <v>2020</v>
      </c>
      <c r="B48" s="96">
        <v>1807368692</v>
      </c>
      <c r="C48" s="81" t="s">
        <v>140</v>
      </c>
      <c r="D48" s="96">
        <v>54599561</v>
      </c>
      <c r="E48" s="29">
        <f>SUM(B48:D48)</f>
        <v>1861968253</v>
      </c>
      <c r="F48" s="88"/>
    </row>
    <row r="50" spans="1:5" ht="19" thickBot="1" x14ac:dyDescent="0.5">
      <c r="B50" s="15" t="s">
        <v>24</v>
      </c>
    </row>
    <row r="51" spans="1:5" ht="15.5" x14ac:dyDescent="0.35">
      <c r="A51" s="115" t="s">
        <v>0</v>
      </c>
      <c r="B51" s="119" t="s">
        <v>1</v>
      </c>
      <c r="C51" s="119"/>
      <c r="D51" s="121" t="s">
        <v>2</v>
      </c>
    </row>
    <row r="52" spans="1:5" x14ac:dyDescent="0.35">
      <c r="A52" s="116"/>
      <c r="B52" s="133" t="s">
        <v>5</v>
      </c>
      <c r="C52" s="133"/>
      <c r="D52" s="122"/>
    </row>
    <row r="53" spans="1:5" ht="15.75" customHeight="1" x14ac:dyDescent="0.35">
      <c r="A53" s="116"/>
      <c r="B53" s="90" t="s">
        <v>23</v>
      </c>
      <c r="C53" s="90" t="s">
        <v>22</v>
      </c>
      <c r="D53" s="122"/>
    </row>
    <row r="54" spans="1:5" ht="93" customHeight="1" x14ac:dyDescent="0.35">
      <c r="A54" s="116"/>
      <c r="B54" s="60" t="s">
        <v>101</v>
      </c>
      <c r="C54" s="60" t="s">
        <v>156</v>
      </c>
      <c r="D54" s="122"/>
    </row>
    <row r="55" spans="1:5" x14ac:dyDescent="0.35">
      <c r="A55" s="20">
        <v>2018</v>
      </c>
      <c r="B55" s="10">
        <v>244353817</v>
      </c>
      <c r="C55" s="10">
        <v>5323841647</v>
      </c>
      <c r="D55" s="28">
        <f>SUM(B55:C55)</f>
        <v>5568195464</v>
      </c>
    </row>
    <row r="56" spans="1:5" x14ac:dyDescent="0.35">
      <c r="A56" s="20">
        <v>2019</v>
      </c>
      <c r="B56" s="11">
        <v>240713480</v>
      </c>
      <c r="C56" s="11">
        <v>8388020423</v>
      </c>
      <c r="D56" s="28">
        <f>SUM(B56:C56)</f>
        <v>8628733903</v>
      </c>
    </row>
    <row r="57" spans="1:5" ht="15" thickBot="1" x14ac:dyDescent="0.4">
      <c r="A57" s="22">
        <v>2020</v>
      </c>
      <c r="B57" s="27">
        <v>117034988</v>
      </c>
      <c r="C57" s="27">
        <v>1456205615</v>
      </c>
      <c r="D57" s="29">
        <f>SUM(B57:C57)</f>
        <v>1573240603</v>
      </c>
      <c r="E57" s="88"/>
    </row>
    <row r="59" spans="1:5" ht="19" thickBot="1" x14ac:dyDescent="0.5">
      <c r="B59" s="15" t="s">
        <v>21</v>
      </c>
    </row>
    <row r="60" spans="1:5" ht="15.5" x14ac:dyDescent="0.35">
      <c r="A60" s="115" t="s">
        <v>0</v>
      </c>
      <c r="B60" s="119" t="s">
        <v>1</v>
      </c>
      <c r="C60" s="119"/>
      <c r="D60" s="119"/>
      <c r="E60" s="121" t="s">
        <v>2</v>
      </c>
    </row>
    <row r="61" spans="1:5" x14ac:dyDescent="0.35">
      <c r="A61" s="116"/>
      <c r="B61" s="133" t="s">
        <v>5</v>
      </c>
      <c r="C61" s="133"/>
      <c r="D61" s="133"/>
      <c r="E61" s="122"/>
    </row>
    <row r="62" spans="1:5" ht="15" customHeight="1" x14ac:dyDescent="0.35">
      <c r="A62" s="116"/>
      <c r="B62" s="90" t="s">
        <v>20</v>
      </c>
      <c r="C62" s="90" t="s">
        <v>19</v>
      </c>
      <c r="D62" s="90" t="s">
        <v>18</v>
      </c>
      <c r="E62" s="122"/>
    </row>
    <row r="63" spans="1:5" ht="72.5" x14ac:dyDescent="0.35">
      <c r="A63" s="116"/>
      <c r="B63" s="60" t="s">
        <v>102</v>
      </c>
      <c r="C63" s="60" t="s">
        <v>103</v>
      </c>
      <c r="D63" s="60" t="s">
        <v>104</v>
      </c>
      <c r="E63" s="122"/>
    </row>
    <row r="64" spans="1:5" x14ac:dyDescent="0.35">
      <c r="A64" s="20">
        <v>2018</v>
      </c>
      <c r="B64" s="10">
        <v>450467210</v>
      </c>
      <c r="C64" s="10">
        <v>55540540</v>
      </c>
      <c r="D64" s="10">
        <v>148918661</v>
      </c>
      <c r="E64" s="28">
        <f>SUM(B64:D64)</f>
        <v>654926411</v>
      </c>
    </row>
    <row r="65" spans="1:7" x14ac:dyDescent="0.35">
      <c r="A65" s="20">
        <v>2019</v>
      </c>
      <c r="B65" s="11">
        <v>471318960</v>
      </c>
      <c r="C65" s="11">
        <v>41231040</v>
      </c>
      <c r="D65" s="11">
        <v>112594810</v>
      </c>
      <c r="E65" s="28">
        <f t="shared" ref="E65:E66" si="1">SUM(B65:D65)</f>
        <v>625144810</v>
      </c>
    </row>
    <row r="66" spans="1:7" ht="15" thickBot="1" x14ac:dyDescent="0.4">
      <c r="A66" s="22">
        <v>2020</v>
      </c>
      <c r="B66" s="27">
        <v>487115156</v>
      </c>
      <c r="C66" s="27">
        <v>23724677</v>
      </c>
      <c r="D66" s="27">
        <v>189804730</v>
      </c>
      <c r="E66" s="29">
        <f t="shared" si="1"/>
        <v>700644563</v>
      </c>
      <c r="F66" s="88"/>
    </row>
    <row r="68" spans="1:7" ht="19" thickBot="1" x14ac:dyDescent="0.5">
      <c r="B68" s="15" t="s">
        <v>17</v>
      </c>
    </row>
    <row r="69" spans="1:7" ht="15.5" x14ac:dyDescent="0.35">
      <c r="A69" s="115" t="s">
        <v>0</v>
      </c>
      <c r="B69" s="119" t="s">
        <v>1</v>
      </c>
      <c r="C69" s="119"/>
      <c r="D69" s="119"/>
      <c r="E69" s="119"/>
      <c r="F69" s="121" t="s">
        <v>2</v>
      </c>
    </row>
    <row r="70" spans="1:7" x14ac:dyDescent="0.35">
      <c r="A70" s="116"/>
      <c r="B70" s="133" t="s">
        <v>5</v>
      </c>
      <c r="C70" s="133"/>
      <c r="D70" s="133"/>
      <c r="E70" s="90" t="s">
        <v>13</v>
      </c>
      <c r="F70" s="122"/>
    </row>
    <row r="71" spans="1:7" ht="15" customHeight="1" x14ac:dyDescent="0.35">
      <c r="A71" s="116"/>
      <c r="B71" s="90" t="s">
        <v>16</v>
      </c>
      <c r="C71" s="90" t="s">
        <v>15</v>
      </c>
      <c r="D71" s="90" t="s">
        <v>14</v>
      </c>
      <c r="E71" s="90" t="s">
        <v>14</v>
      </c>
      <c r="F71" s="122"/>
    </row>
    <row r="72" spans="1:7" ht="72.5" x14ac:dyDescent="0.35">
      <c r="A72" s="116"/>
      <c r="B72" s="60" t="s">
        <v>105</v>
      </c>
      <c r="C72" s="60" t="s">
        <v>106</v>
      </c>
      <c r="D72" s="60" t="s">
        <v>107</v>
      </c>
      <c r="E72" s="60" t="s">
        <v>107</v>
      </c>
      <c r="F72" s="122"/>
    </row>
    <row r="73" spans="1:7" x14ac:dyDescent="0.35">
      <c r="A73" s="20">
        <v>2018</v>
      </c>
      <c r="B73" s="10">
        <v>188263930</v>
      </c>
      <c r="C73" s="10">
        <v>8350000</v>
      </c>
      <c r="D73" s="10">
        <v>71933886</v>
      </c>
      <c r="E73" s="10">
        <v>23343696</v>
      </c>
      <c r="F73" s="28">
        <f>SUM(B73:E73)</f>
        <v>291891512</v>
      </c>
    </row>
    <row r="74" spans="1:7" x14ac:dyDescent="0.35">
      <c r="A74" s="20">
        <v>2019</v>
      </c>
      <c r="B74" s="11">
        <v>225974449</v>
      </c>
      <c r="C74" s="11">
        <v>11670000</v>
      </c>
      <c r="D74" s="11">
        <v>56711009</v>
      </c>
      <c r="E74" s="11">
        <v>24983257</v>
      </c>
      <c r="F74" s="28">
        <f t="shared" ref="F74:F75" si="2">SUM(B74:E74)</f>
        <v>319338715</v>
      </c>
    </row>
    <row r="75" spans="1:7" ht="15" thickBot="1" x14ac:dyDescent="0.4">
      <c r="A75" s="22">
        <v>2020</v>
      </c>
      <c r="B75" s="27">
        <v>226377388</v>
      </c>
      <c r="C75" s="27">
        <v>8668973</v>
      </c>
      <c r="D75" s="27">
        <v>47350129</v>
      </c>
      <c r="E75" s="27">
        <v>22648113</v>
      </c>
      <c r="F75" s="29">
        <f t="shared" si="2"/>
        <v>305044603</v>
      </c>
      <c r="G75" s="88"/>
    </row>
    <row r="77" spans="1:7" ht="19" thickBot="1" x14ac:dyDescent="0.5">
      <c r="B77" s="15" t="s">
        <v>12</v>
      </c>
    </row>
    <row r="78" spans="1:7" ht="15.5" x14ac:dyDescent="0.35">
      <c r="A78" s="123" t="s">
        <v>0</v>
      </c>
      <c r="B78" s="129" t="s">
        <v>1</v>
      </c>
      <c r="C78" s="130"/>
      <c r="D78" s="121" t="s">
        <v>2</v>
      </c>
    </row>
    <row r="79" spans="1:7" x14ac:dyDescent="0.35">
      <c r="A79" s="124"/>
      <c r="B79" s="131" t="s">
        <v>5</v>
      </c>
      <c r="C79" s="132"/>
      <c r="D79" s="122"/>
    </row>
    <row r="80" spans="1:7" x14ac:dyDescent="0.35">
      <c r="A80" s="124"/>
      <c r="B80" s="12" t="s">
        <v>11</v>
      </c>
      <c r="C80" s="12" t="s">
        <v>10</v>
      </c>
      <c r="D80" s="122"/>
    </row>
    <row r="81" spans="1:5" ht="116" x14ac:dyDescent="0.35">
      <c r="A81" s="125"/>
      <c r="B81" s="60" t="s">
        <v>108</v>
      </c>
      <c r="C81" s="60" t="s">
        <v>109</v>
      </c>
      <c r="D81" s="122"/>
    </row>
    <row r="82" spans="1:5" x14ac:dyDescent="0.35">
      <c r="A82" s="20">
        <v>2018</v>
      </c>
      <c r="B82" s="10">
        <v>107634856</v>
      </c>
      <c r="C82" s="10">
        <v>40490150</v>
      </c>
      <c r="D82" s="28">
        <f>SUM(B82:C82)</f>
        <v>148125006</v>
      </c>
    </row>
    <row r="83" spans="1:5" x14ac:dyDescent="0.35">
      <c r="A83" s="20">
        <v>2019</v>
      </c>
      <c r="B83" s="11">
        <v>109068755</v>
      </c>
      <c r="C83" s="11">
        <v>41650000</v>
      </c>
      <c r="D83" s="28">
        <f>SUM(B83:C83)</f>
        <v>150718755</v>
      </c>
    </row>
    <row r="84" spans="1:5" ht="15" thickBot="1" x14ac:dyDescent="0.4">
      <c r="A84" s="22">
        <v>2020</v>
      </c>
      <c r="B84" s="23">
        <v>125655129</v>
      </c>
      <c r="C84" s="23">
        <v>12184230</v>
      </c>
      <c r="D84" s="29">
        <f>SUM(B84:C84)</f>
        <v>137839359</v>
      </c>
      <c r="E84" s="88"/>
    </row>
    <row r="86" spans="1:5" ht="19" thickBot="1" x14ac:dyDescent="0.5">
      <c r="B86" s="15" t="s">
        <v>9</v>
      </c>
    </row>
    <row r="87" spans="1:5" ht="15.5" x14ac:dyDescent="0.35">
      <c r="A87" s="115" t="s">
        <v>0</v>
      </c>
      <c r="B87" s="119" t="s">
        <v>1</v>
      </c>
      <c r="C87" s="119"/>
      <c r="D87" s="121" t="s">
        <v>2</v>
      </c>
    </row>
    <row r="88" spans="1:5" x14ac:dyDescent="0.35">
      <c r="A88" s="116"/>
      <c r="B88" s="133" t="s">
        <v>5</v>
      </c>
      <c r="C88" s="133"/>
      <c r="D88" s="122"/>
    </row>
    <row r="89" spans="1:5" x14ac:dyDescent="0.35">
      <c r="A89" s="116"/>
      <c r="B89" s="90" t="s">
        <v>8</v>
      </c>
      <c r="C89" s="90" t="s">
        <v>7</v>
      </c>
      <c r="D89" s="122"/>
    </row>
    <row r="90" spans="1:5" ht="72.5" x14ac:dyDescent="0.35">
      <c r="A90" s="116"/>
      <c r="B90" s="60" t="s">
        <v>110</v>
      </c>
      <c r="C90" s="60" t="s">
        <v>111</v>
      </c>
      <c r="D90" s="122"/>
    </row>
    <row r="91" spans="1:5" x14ac:dyDescent="0.35">
      <c r="A91" s="20">
        <v>2018</v>
      </c>
      <c r="B91" s="10">
        <v>108455000</v>
      </c>
      <c r="C91" s="10">
        <v>95087280</v>
      </c>
      <c r="D91" s="28">
        <f>SUM(B91:C91)</f>
        <v>203542280</v>
      </c>
    </row>
    <row r="92" spans="1:5" x14ac:dyDescent="0.35">
      <c r="A92" s="20">
        <v>2019</v>
      </c>
      <c r="B92" s="11">
        <v>133608340</v>
      </c>
      <c r="C92" s="11">
        <v>60360000</v>
      </c>
      <c r="D92" s="28">
        <f>SUM(B92:C92)</f>
        <v>193968340</v>
      </c>
    </row>
    <row r="93" spans="1:5" ht="15" thickBot="1" x14ac:dyDescent="0.4">
      <c r="A93" s="22">
        <v>2020</v>
      </c>
      <c r="B93" s="27">
        <v>164029832</v>
      </c>
      <c r="C93" s="27">
        <v>48973000</v>
      </c>
      <c r="D93" s="29">
        <f>SUM(B93:C93)</f>
        <v>213002832</v>
      </c>
      <c r="E93" s="88"/>
    </row>
    <row r="95" spans="1:5" ht="19" thickBot="1" x14ac:dyDescent="0.5">
      <c r="B95" s="15" t="s">
        <v>6</v>
      </c>
    </row>
    <row r="96" spans="1:5" ht="15.5" x14ac:dyDescent="0.35">
      <c r="A96" s="123" t="s">
        <v>0</v>
      </c>
      <c r="B96" s="119" t="s">
        <v>1</v>
      </c>
      <c r="C96" s="119"/>
      <c r="D96" s="119"/>
      <c r="E96" s="126" t="s">
        <v>2</v>
      </c>
    </row>
    <row r="97" spans="1:6" x14ac:dyDescent="0.35">
      <c r="A97" s="124"/>
      <c r="B97" s="131" t="s">
        <v>5</v>
      </c>
      <c r="C97" s="134"/>
      <c r="D97" s="132"/>
      <c r="E97" s="127"/>
    </row>
    <row r="98" spans="1:6" x14ac:dyDescent="0.35">
      <c r="A98" s="124"/>
      <c r="B98" s="12" t="s">
        <v>157</v>
      </c>
      <c r="C98" s="12" t="s">
        <v>159</v>
      </c>
      <c r="D98" s="12" t="s">
        <v>18</v>
      </c>
      <c r="E98" s="127"/>
    </row>
    <row r="99" spans="1:6" ht="72.5" x14ac:dyDescent="0.35">
      <c r="A99" s="125"/>
      <c r="B99" s="60" t="s">
        <v>158</v>
      </c>
      <c r="C99" s="60" t="s">
        <v>160</v>
      </c>
      <c r="D99" s="60" t="s">
        <v>164</v>
      </c>
      <c r="E99" s="128"/>
    </row>
    <row r="100" spans="1:6" x14ac:dyDescent="0.35">
      <c r="A100" s="20">
        <v>2018</v>
      </c>
      <c r="B100" s="10">
        <v>124985640</v>
      </c>
      <c r="C100" s="10">
        <v>4309351</v>
      </c>
      <c r="D100" s="10">
        <v>66219024</v>
      </c>
      <c r="E100" s="28">
        <f>SUM(B100:D100)</f>
        <v>195514015</v>
      </c>
    </row>
    <row r="101" spans="1:6" x14ac:dyDescent="0.35">
      <c r="A101" s="20">
        <v>2019</v>
      </c>
      <c r="B101" s="10">
        <v>123444300</v>
      </c>
      <c r="C101" s="10">
        <v>3392963</v>
      </c>
      <c r="D101" s="10">
        <v>169626369</v>
      </c>
      <c r="E101" s="28">
        <f t="shared" ref="E101:E102" si="3">SUM(B101:D101)</f>
        <v>296463632</v>
      </c>
    </row>
    <row r="102" spans="1:6" ht="15" thickBot="1" x14ac:dyDescent="0.4">
      <c r="A102" s="22">
        <v>2020</v>
      </c>
      <c r="B102" s="23">
        <v>144966385</v>
      </c>
      <c r="C102" s="23">
        <v>531884</v>
      </c>
      <c r="D102" s="23">
        <v>19919735</v>
      </c>
      <c r="E102" s="29">
        <f t="shared" si="3"/>
        <v>165418004</v>
      </c>
      <c r="F102" s="88"/>
    </row>
    <row r="104" spans="1:6" ht="19" thickBot="1" x14ac:dyDescent="0.5">
      <c r="B104" s="82" t="s">
        <v>141</v>
      </c>
    </row>
    <row r="105" spans="1:6" ht="15.5" x14ac:dyDescent="0.35">
      <c r="A105" s="115" t="s">
        <v>0</v>
      </c>
      <c r="B105" s="119" t="s">
        <v>1</v>
      </c>
      <c r="C105" s="119"/>
      <c r="D105" s="121" t="s">
        <v>2</v>
      </c>
    </row>
    <row r="106" spans="1:6" x14ac:dyDescent="0.35">
      <c r="A106" s="116"/>
      <c r="B106" s="133" t="s">
        <v>5</v>
      </c>
      <c r="C106" s="133"/>
      <c r="D106" s="122"/>
    </row>
    <row r="107" spans="1:6" x14ac:dyDescent="0.35">
      <c r="A107" s="116"/>
      <c r="B107" s="12" t="s">
        <v>146</v>
      </c>
      <c r="C107" s="12" t="s">
        <v>145</v>
      </c>
      <c r="D107" s="122"/>
    </row>
    <row r="108" spans="1:6" ht="101.5" x14ac:dyDescent="0.35">
      <c r="A108" s="116"/>
      <c r="B108" s="60" t="s">
        <v>142</v>
      </c>
      <c r="C108" s="60" t="s">
        <v>143</v>
      </c>
      <c r="D108" s="122"/>
    </row>
    <row r="109" spans="1:6" x14ac:dyDescent="0.35">
      <c r="A109" s="20">
        <v>2018</v>
      </c>
      <c r="B109" s="84" t="s">
        <v>140</v>
      </c>
      <c r="C109" s="84" t="s">
        <v>140</v>
      </c>
      <c r="D109" s="28">
        <f>SUM(B109:C109)</f>
        <v>0</v>
      </c>
    </row>
    <row r="110" spans="1:6" x14ac:dyDescent="0.35">
      <c r="A110" s="20">
        <v>2019</v>
      </c>
      <c r="B110" s="84" t="s">
        <v>140</v>
      </c>
      <c r="C110" s="84" t="s">
        <v>140</v>
      </c>
      <c r="D110" s="28">
        <f>SUM(B110:C110)</f>
        <v>0</v>
      </c>
    </row>
    <row r="111" spans="1:6" ht="15" thickBot="1" x14ac:dyDescent="0.4">
      <c r="A111" s="22">
        <v>2020</v>
      </c>
      <c r="B111" s="83">
        <v>105625414</v>
      </c>
      <c r="C111" s="83">
        <v>54425564</v>
      </c>
      <c r="D111" s="29">
        <f>SUM(B111:C111)</f>
        <v>160050978</v>
      </c>
      <c r="E111" s="88"/>
    </row>
    <row r="113" spans="1:5" ht="19" thickBot="1" x14ac:dyDescent="0.5">
      <c r="B113" s="82" t="s">
        <v>144</v>
      </c>
    </row>
    <row r="114" spans="1:5" ht="15.5" x14ac:dyDescent="0.35">
      <c r="A114" s="115" t="s">
        <v>0</v>
      </c>
      <c r="B114" s="119" t="s">
        <v>1</v>
      </c>
      <c r="C114" s="119"/>
      <c r="D114" s="121" t="s">
        <v>2</v>
      </c>
    </row>
    <row r="115" spans="1:5" x14ac:dyDescent="0.35">
      <c r="A115" s="116"/>
      <c r="B115" s="133" t="s">
        <v>5</v>
      </c>
      <c r="C115" s="133"/>
      <c r="D115" s="122"/>
    </row>
    <row r="116" spans="1:5" x14ac:dyDescent="0.35">
      <c r="A116" s="116"/>
      <c r="B116" s="12" t="s">
        <v>149</v>
      </c>
      <c r="C116" s="12" t="s">
        <v>150</v>
      </c>
      <c r="D116" s="122"/>
    </row>
    <row r="117" spans="1:5" ht="130.5" x14ac:dyDescent="0.35">
      <c r="A117" s="116"/>
      <c r="B117" s="60" t="s">
        <v>147</v>
      </c>
      <c r="C117" s="60" t="s">
        <v>148</v>
      </c>
      <c r="D117" s="122"/>
    </row>
    <row r="118" spans="1:5" x14ac:dyDescent="0.35">
      <c r="A118" s="20">
        <v>2018</v>
      </c>
      <c r="B118" s="84">
        <v>181283115</v>
      </c>
      <c r="C118" s="84">
        <v>49191914</v>
      </c>
      <c r="D118" s="28">
        <f>SUM(B118:C118)</f>
        <v>230475029</v>
      </c>
    </row>
    <row r="119" spans="1:5" x14ac:dyDescent="0.35">
      <c r="A119" s="20">
        <v>2019</v>
      </c>
      <c r="B119" s="84">
        <v>380203553</v>
      </c>
      <c r="C119" s="84">
        <v>375868812</v>
      </c>
      <c r="D119" s="28">
        <f>SUM(B119:C119)</f>
        <v>756072365</v>
      </c>
    </row>
    <row r="120" spans="1:5" ht="15" thickBot="1" x14ac:dyDescent="0.4">
      <c r="A120" s="22">
        <v>2020</v>
      </c>
      <c r="B120" s="83">
        <v>230211041</v>
      </c>
      <c r="C120" s="83">
        <v>20730147</v>
      </c>
      <c r="D120" s="29">
        <f>SUM(B120:C120)</f>
        <v>250941188</v>
      </c>
      <c r="E120" s="88"/>
    </row>
  </sheetData>
  <mergeCells count="58">
    <mergeCell ref="A105:A108"/>
    <mergeCell ref="B105:C105"/>
    <mergeCell ref="D105:D108"/>
    <mergeCell ref="B106:C106"/>
    <mergeCell ref="A114:A117"/>
    <mergeCell ref="B114:C114"/>
    <mergeCell ref="D114:D117"/>
    <mergeCell ref="B115:C115"/>
    <mergeCell ref="A15:A18"/>
    <mergeCell ref="M15:M18"/>
    <mergeCell ref="A24:A27"/>
    <mergeCell ref="B24:L24"/>
    <mergeCell ref="M24:M27"/>
    <mergeCell ref="B25:L25"/>
    <mergeCell ref="B16:L16"/>
    <mergeCell ref="B15:L15"/>
    <mergeCell ref="A33:A36"/>
    <mergeCell ref="B33:D33"/>
    <mergeCell ref="E33:E36"/>
    <mergeCell ref="A69:A72"/>
    <mergeCell ref="F69:F72"/>
    <mergeCell ref="B60:D60"/>
    <mergeCell ref="B69:E69"/>
    <mergeCell ref="A51:A54"/>
    <mergeCell ref="B51:C51"/>
    <mergeCell ref="D51:D54"/>
    <mergeCell ref="A60:A63"/>
    <mergeCell ref="E60:E63"/>
    <mergeCell ref="A42:A45"/>
    <mergeCell ref="B42:D42"/>
    <mergeCell ref="B34:D34"/>
    <mergeCell ref="B43:D43"/>
    <mergeCell ref="E42:E45"/>
    <mergeCell ref="A96:A99"/>
    <mergeCell ref="B96:D96"/>
    <mergeCell ref="E96:E99"/>
    <mergeCell ref="A78:A81"/>
    <mergeCell ref="B78:C78"/>
    <mergeCell ref="D78:D81"/>
    <mergeCell ref="A87:A90"/>
    <mergeCell ref="B87:C87"/>
    <mergeCell ref="D87:D90"/>
    <mergeCell ref="B79:C79"/>
    <mergeCell ref="B88:C88"/>
    <mergeCell ref="B97:D97"/>
    <mergeCell ref="B52:C52"/>
    <mergeCell ref="B61:D61"/>
    <mergeCell ref="B70:D70"/>
    <mergeCell ref="A1:N1"/>
    <mergeCell ref="A2:N2"/>
    <mergeCell ref="Q7:Q9"/>
    <mergeCell ref="R7:AC7"/>
    <mergeCell ref="AD7:AD9"/>
    <mergeCell ref="A6:A9"/>
    <mergeCell ref="N6:N9"/>
    <mergeCell ref="B6:M6"/>
    <mergeCell ref="B7:L7"/>
    <mergeCell ref="A3:N3"/>
  </mergeCells>
  <pageMargins left="0.7" right="0.7" top="0.75" bottom="0.75" header="0.3" footer="0.3"/>
  <pageSetup paperSize="9" scale="38" orientation="portrait" r:id="rId1"/>
  <rowBreaks count="1" manualBreakCount="1">
    <brk id="58" max="16383" man="1"/>
  </rowBreaks>
  <colBreaks count="1" manualBreakCount="1">
    <brk id="15" max="1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73"/>
  <sheetViews>
    <sheetView workbookViewId="0">
      <selection activeCell="R4" sqref="R4"/>
    </sheetView>
  </sheetViews>
  <sheetFormatPr defaultRowHeight="14.5" x14ac:dyDescent="0.35"/>
  <cols>
    <col min="1" max="1" width="9.1796875" style="1"/>
    <col min="3" max="3" width="48" customWidth="1"/>
    <col min="4" max="4" width="4.1796875" customWidth="1"/>
    <col min="5" max="5" width="2.26953125" customWidth="1"/>
    <col min="6" max="6" width="9.1796875" customWidth="1"/>
    <col min="7" max="7" width="60" customWidth="1"/>
    <col min="10" max="10" width="9.1796875" customWidth="1"/>
  </cols>
  <sheetData>
    <row r="1" spans="2:38" s="1" customFormat="1" ht="21" x14ac:dyDescent="0.5">
      <c r="C1" s="107" t="s">
        <v>112</v>
      </c>
      <c r="D1" s="107"/>
      <c r="E1" s="107"/>
      <c r="F1" s="107"/>
      <c r="G1" s="107"/>
    </row>
    <row r="2" spans="2:38" s="1" customFormat="1" x14ac:dyDescent="0.35"/>
    <row r="3" spans="2:38" s="1" customFormat="1" ht="15" thickBot="1" x14ac:dyDescent="0.4"/>
    <row r="4" spans="2:38" s="1" customFormat="1" ht="19.5" customHeight="1" x14ac:dyDescent="0.35">
      <c r="B4" s="105" t="s">
        <v>0</v>
      </c>
      <c r="C4" s="40" t="s">
        <v>1</v>
      </c>
    </row>
    <row r="5" spans="2:38" ht="66" customHeight="1" x14ac:dyDescent="0.35">
      <c r="B5" s="106"/>
      <c r="C5" s="41" t="str">
        <f>G5</f>
        <v>Dukungan Manajemen dan Pelaksanaan Tugas Teknis Lainnya Kementerian Dalam Negeri</v>
      </c>
      <c r="D5" s="1"/>
      <c r="E5" s="1"/>
      <c r="F5" s="1"/>
      <c r="G5" s="4" t="s">
        <v>71</v>
      </c>
      <c r="H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 ht="15.5" x14ac:dyDescent="0.35">
      <c r="B6" s="42">
        <v>2018</v>
      </c>
      <c r="C6" s="43">
        <f>INDEX(Source!$B$10:$M$12,MATCH('010'!B6,Source!$A$10:$A$12,0),MATCH('010'!$C$5,Source!$B$9:$M$9,0))</f>
        <v>406361764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2:38" ht="15.5" x14ac:dyDescent="0.35">
      <c r="B7" s="42">
        <v>2019</v>
      </c>
      <c r="C7" s="43">
        <f>INDEX(Source!$B$10:$M$12,MATCH('010'!B7,Source!$A$10:$A$12,0),MATCH('010'!$C$5,Source!$B$9:$M$9,0))</f>
        <v>439316444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2:38" ht="16" thickBot="1" x14ac:dyDescent="0.4">
      <c r="B8" s="44">
        <v>2020</v>
      </c>
      <c r="C8" s="45">
        <f>INDEX(Source!$B$10:$M$12,MATCH('010'!B8,Source!$A$10:$A$12,0),MATCH('010'!$C$5,Source!$B$9:$M$9,0))</f>
        <v>365586909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2:38" x14ac:dyDescent="0.3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2:38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2:38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2:38" x14ac:dyDescent="0.3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2:38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2:38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2:38" x14ac:dyDescent="0.3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2:38" x14ac:dyDescent="0.3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2:38" x14ac:dyDescent="0.3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2:38" x14ac:dyDescent="0.3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2:38" x14ac:dyDescent="0.3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2:38" x14ac:dyDescent="0.3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2:38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2:38" x14ac:dyDescent="0.3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2:38" x14ac:dyDescent="0.3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2:38" x14ac:dyDescent="0.3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2:38" x14ac:dyDescent="0.3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2:38" x14ac:dyDescent="0.3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2:38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2:38" x14ac:dyDescent="0.3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2:38" x14ac:dyDescent="0.3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2:38" x14ac:dyDescent="0.3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2:38" x14ac:dyDescent="0.3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2:38" x14ac:dyDescent="0.3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2:38" x14ac:dyDescent="0.3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2:38" x14ac:dyDescent="0.3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2:38" x14ac:dyDescent="0.3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2:38" x14ac:dyDescent="0.3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2:38" x14ac:dyDescent="0.3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2:38" x14ac:dyDescent="0.3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2:38" x14ac:dyDescent="0.3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2:38" x14ac:dyDescent="0.3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2:38" x14ac:dyDescent="0.3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2:38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2:38" x14ac:dyDescent="0.3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2:38" x14ac:dyDescent="0.3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2:38" x14ac:dyDescent="0.3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2:38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2:38" x14ac:dyDescent="0.3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2:38" x14ac:dyDescent="0.3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2:38" x14ac:dyDescent="0.3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2:38" x14ac:dyDescent="0.3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2:38" x14ac:dyDescent="0.3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2:38" x14ac:dyDescent="0.3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2:38" x14ac:dyDescent="0.3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2:38" x14ac:dyDescent="0.3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2:38" x14ac:dyDescent="0.3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2:38" x14ac:dyDescent="0.3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2:38" x14ac:dyDescent="0.3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2:38" x14ac:dyDescent="0.3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2:38" x14ac:dyDescent="0.3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2:38" x14ac:dyDescent="0.3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2:38" x14ac:dyDescent="0.3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2:38" x14ac:dyDescent="0.3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2:38" x14ac:dyDescent="0.3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2:38" x14ac:dyDescent="0.3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2:38" x14ac:dyDescent="0.3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2:38" x14ac:dyDescent="0.3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2:38" x14ac:dyDescent="0.3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2:38" x14ac:dyDescent="0.3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2:38" x14ac:dyDescent="0.3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2:38" x14ac:dyDescent="0.3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2:38" x14ac:dyDescent="0.3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2:38" x14ac:dyDescent="0.3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2:38" x14ac:dyDescent="0.3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2:38" x14ac:dyDescent="0.3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2:38" x14ac:dyDescent="0.3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2:38" x14ac:dyDescent="0.3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2:38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2:38" x14ac:dyDescent="0.3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2:38" x14ac:dyDescent="0.3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2:38" x14ac:dyDescent="0.3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2:38" x14ac:dyDescent="0.3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2:38" x14ac:dyDescent="0.3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2:38" x14ac:dyDescent="0.3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2:38" x14ac:dyDescent="0.3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2:38" x14ac:dyDescent="0.3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2:38" x14ac:dyDescent="0.3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2:38" x14ac:dyDescent="0.3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2:38" x14ac:dyDescent="0.3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2:38" x14ac:dyDescent="0.3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2:38" x14ac:dyDescent="0.3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2:38" x14ac:dyDescent="0.3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2:38" x14ac:dyDescent="0.3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2:38" x14ac:dyDescent="0.3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2:38" x14ac:dyDescent="0.3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2:38" x14ac:dyDescent="0.3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2:38" x14ac:dyDescent="0.3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2:38" x14ac:dyDescent="0.3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2:38" x14ac:dyDescent="0.3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2:38" x14ac:dyDescent="0.3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2:38" x14ac:dyDescent="0.3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2:38" x14ac:dyDescent="0.3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2:38" x14ac:dyDescent="0.3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2:38" x14ac:dyDescent="0.3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2:38" x14ac:dyDescent="0.3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2:38" x14ac:dyDescent="0.3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2:38" x14ac:dyDescent="0.3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2:38" x14ac:dyDescent="0.3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2:38" x14ac:dyDescent="0.3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2:38" x14ac:dyDescent="0.3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2:38" x14ac:dyDescent="0.3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2:38" x14ac:dyDescent="0.3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2:38" x14ac:dyDescent="0.3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2:38" x14ac:dyDescent="0.3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2:38" x14ac:dyDescent="0.3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2:38" x14ac:dyDescent="0.3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2:38" x14ac:dyDescent="0.3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2:38" x14ac:dyDescent="0.3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2:38" x14ac:dyDescent="0.3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2:38" x14ac:dyDescent="0.3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2:38" x14ac:dyDescent="0.3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2:38" x14ac:dyDescent="0.3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2:38" x14ac:dyDescent="0.3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2:38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2:38" x14ac:dyDescent="0.3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2:38" x14ac:dyDescent="0.3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2:38" x14ac:dyDescent="0.3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2:38" x14ac:dyDescent="0.3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2:38" x14ac:dyDescent="0.3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2:38" x14ac:dyDescent="0.3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2:38" x14ac:dyDescent="0.3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2:38" x14ac:dyDescent="0.3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2:38" x14ac:dyDescent="0.3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2:38" x14ac:dyDescent="0.3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2:38" x14ac:dyDescent="0.3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2:38" x14ac:dyDescent="0.3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2:38" x14ac:dyDescent="0.3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2:38" x14ac:dyDescent="0.3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2:38" x14ac:dyDescent="0.3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2:38" x14ac:dyDescent="0.3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2:38" x14ac:dyDescent="0.3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2:38" x14ac:dyDescent="0.3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2:38" x14ac:dyDescent="0.3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2:38" x14ac:dyDescent="0.3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2:38" x14ac:dyDescent="0.3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2:38" x14ac:dyDescent="0.3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2:38" x14ac:dyDescent="0.3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2:38" x14ac:dyDescent="0.3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2:38" x14ac:dyDescent="0.3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2:38" x14ac:dyDescent="0.3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2:38" x14ac:dyDescent="0.3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2:38" x14ac:dyDescent="0.3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2:38" x14ac:dyDescent="0.3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2:38" x14ac:dyDescent="0.3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2:38" x14ac:dyDescent="0.3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2:38" x14ac:dyDescent="0.3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2:38" x14ac:dyDescent="0.3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2:38" x14ac:dyDescent="0.3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2:38" x14ac:dyDescent="0.3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2:38" x14ac:dyDescent="0.3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2:38" x14ac:dyDescent="0.3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2:38" x14ac:dyDescent="0.3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2:38" x14ac:dyDescent="0.3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2:38" x14ac:dyDescent="0.3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2:38" x14ac:dyDescent="0.3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2:38" x14ac:dyDescent="0.3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2:38" x14ac:dyDescent="0.3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2:38" x14ac:dyDescent="0.3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2:38" x14ac:dyDescent="0.3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2:38" x14ac:dyDescent="0.3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2:38" x14ac:dyDescent="0.3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2:38" x14ac:dyDescent="0.3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2:38" x14ac:dyDescent="0.3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2:38" x14ac:dyDescent="0.3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2:38" x14ac:dyDescent="0.3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2:38" x14ac:dyDescent="0.3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2:38" x14ac:dyDescent="0.3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2:38" x14ac:dyDescent="0.3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2:38" x14ac:dyDescent="0.3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2:38" x14ac:dyDescent="0.3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2:38" x14ac:dyDescent="0.3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2:38" x14ac:dyDescent="0.3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2:38" x14ac:dyDescent="0.3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2:38" x14ac:dyDescent="0.3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2:38" x14ac:dyDescent="0.3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2:38" x14ac:dyDescent="0.3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2:38" x14ac:dyDescent="0.3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2:38" x14ac:dyDescent="0.3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2:38" x14ac:dyDescent="0.3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2:38" x14ac:dyDescent="0.3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2:38" x14ac:dyDescent="0.3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2:38" x14ac:dyDescent="0.3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2:38" x14ac:dyDescent="0.3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2:38" x14ac:dyDescent="0.3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2:38" x14ac:dyDescent="0.3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2:38" x14ac:dyDescent="0.3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2:38" x14ac:dyDescent="0.3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2:38" x14ac:dyDescent="0.3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2:38" x14ac:dyDescent="0.3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2:38" x14ac:dyDescent="0.3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2:38" x14ac:dyDescent="0.3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2:38" x14ac:dyDescent="0.3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2:38" x14ac:dyDescent="0.3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2:38" x14ac:dyDescent="0.3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2:38" x14ac:dyDescent="0.3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2:38" x14ac:dyDescent="0.3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2:38" x14ac:dyDescent="0.3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2:38" x14ac:dyDescent="0.3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2:38" x14ac:dyDescent="0.3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2:38" x14ac:dyDescent="0.3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2:38" x14ac:dyDescent="0.3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2:38" x14ac:dyDescent="0.3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2:38" x14ac:dyDescent="0.3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2:38" x14ac:dyDescent="0.3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2:38" x14ac:dyDescent="0.3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2:38" x14ac:dyDescent="0.3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2:38" x14ac:dyDescent="0.3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2:38" x14ac:dyDescent="0.3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2:38" x14ac:dyDescent="0.3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2:38" x14ac:dyDescent="0.3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2:38" x14ac:dyDescent="0.3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2:38" x14ac:dyDescent="0.3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2:38" x14ac:dyDescent="0.3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2:38" x14ac:dyDescent="0.3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2:38" x14ac:dyDescent="0.3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2:38" x14ac:dyDescent="0.3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2:38" x14ac:dyDescent="0.3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2:38" x14ac:dyDescent="0.3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2:38" x14ac:dyDescent="0.3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2:38" x14ac:dyDescent="0.3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2:38" x14ac:dyDescent="0.3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2:38" x14ac:dyDescent="0.3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2:38" x14ac:dyDescent="0.3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2:38" x14ac:dyDescent="0.3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2:38" x14ac:dyDescent="0.3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2:38" x14ac:dyDescent="0.3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2:38" x14ac:dyDescent="0.3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2:38" x14ac:dyDescent="0.3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2:38" x14ac:dyDescent="0.3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2:38" x14ac:dyDescent="0.3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2:38" x14ac:dyDescent="0.3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2:38" x14ac:dyDescent="0.3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2:38" x14ac:dyDescent="0.3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2:38" x14ac:dyDescent="0.3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2:38" x14ac:dyDescent="0.3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2:38" x14ac:dyDescent="0.3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2:38" x14ac:dyDescent="0.3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2:38" x14ac:dyDescent="0.3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2:38" x14ac:dyDescent="0.3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2:38" x14ac:dyDescent="0.3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2:38" x14ac:dyDescent="0.3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2:38" x14ac:dyDescent="0.3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2:38" x14ac:dyDescent="0.3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2:38" x14ac:dyDescent="0.3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2:38" x14ac:dyDescent="0.3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2:38" x14ac:dyDescent="0.3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2:38" x14ac:dyDescent="0.3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2:38" x14ac:dyDescent="0.3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2:38" x14ac:dyDescent="0.3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2:38" x14ac:dyDescent="0.3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2:38" x14ac:dyDescent="0.3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2:38" x14ac:dyDescent="0.3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2:38" x14ac:dyDescent="0.3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2:38" x14ac:dyDescent="0.3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2:38" x14ac:dyDescent="0.3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2:38" x14ac:dyDescent="0.3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2:38" x14ac:dyDescent="0.3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2:38" x14ac:dyDescent="0.3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2:38" x14ac:dyDescent="0.3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2:38" x14ac:dyDescent="0.3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2:38" x14ac:dyDescent="0.3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2:38" x14ac:dyDescent="0.3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2:38" x14ac:dyDescent="0.3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2:38" x14ac:dyDescent="0.3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2:38" x14ac:dyDescent="0.3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2:38" x14ac:dyDescent="0.3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2:38" x14ac:dyDescent="0.3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2:38" x14ac:dyDescent="0.3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2:38" x14ac:dyDescent="0.3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2:38" x14ac:dyDescent="0.3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2:38" x14ac:dyDescent="0.3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2:38" x14ac:dyDescent="0.3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2:38" x14ac:dyDescent="0.3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2:38" x14ac:dyDescent="0.3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2:38" x14ac:dyDescent="0.3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2:38" x14ac:dyDescent="0.3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2:38" x14ac:dyDescent="0.3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2:38" x14ac:dyDescent="0.3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2:38" x14ac:dyDescent="0.3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2:38" x14ac:dyDescent="0.3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2:38" x14ac:dyDescent="0.3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2:38" x14ac:dyDescent="0.3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2:38" x14ac:dyDescent="0.3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2:38" x14ac:dyDescent="0.3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2:38" x14ac:dyDescent="0.3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2:38" x14ac:dyDescent="0.3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2:38" x14ac:dyDescent="0.3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2:38" x14ac:dyDescent="0.3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2:38" x14ac:dyDescent="0.3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2:38" x14ac:dyDescent="0.3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2:38" x14ac:dyDescent="0.3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2:38" x14ac:dyDescent="0.3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2:38" x14ac:dyDescent="0.3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2:38" x14ac:dyDescent="0.3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2:38" x14ac:dyDescent="0.3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2:38" x14ac:dyDescent="0.3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2:38" x14ac:dyDescent="0.3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2:38" x14ac:dyDescent="0.3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2:38" x14ac:dyDescent="0.3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2:38" x14ac:dyDescent="0.3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2:38" x14ac:dyDescent="0.3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2:38" x14ac:dyDescent="0.3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2:38" x14ac:dyDescent="0.3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2:38" x14ac:dyDescent="0.3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2:38" x14ac:dyDescent="0.3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2:38" x14ac:dyDescent="0.3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2:38" x14ac:dyDescent="0.3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2:38" x14ac:dyDescent="0.3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2:38" x14ac:dyDescent="0.3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2:38" x14ac:dyDescent="0.3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2:38" x14ac:dyDescent="0.3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2:38" x14ac:dyDescent="0.3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2:38" x14ac:dyDescent="0.3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2:38" x14ac:dyDescent="0.3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2:38" x14ac:dyDescent="0.3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2:38" x14ac:dyDescent="0.3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2:38" x14ac:dyDescent="0.3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2:38" x14ac:dyDescent="0.3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2:38" x14ac:dyDescent="0.3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2:38" x14ac:dyDescent="0.3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2:38" x14ac:dyDescent="0.3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2:38" x14ac:dyDescent="0.3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2:38" x14ac:dyDescent="0.3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2:38" x14ac:dyDescent="0.3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2:38" x14ac:dyDescent="0.3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2:38" x14ac:dyDescent="0.3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2:38" x14ac:dyDescent="0.3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2:38" x14ac:dyDescent="0.3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2:38" x14ac:dyDescent="0.3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2:38" x14ac:dyDescent="0.3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2:38" x14ac:dyDescent="0.3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2:38" x14ac:dyDescent="0.3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2:38" x14ac:dyDescent="0.3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2:38" x14ac:dyDescent="0.3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2:38" x14ac:dyDescent="0.3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2:38" x14ac:dyDescent="0.3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2:38" x14ac:dyDescent="0.3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2:38" x14ac:dyDescent="0.3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2:38" x14ac:dyDescent="0.3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2:38" x14ac:dyDescent="0.3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2:38" x14ac:dyDescent="0.3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2:38" x14ac:dyDescent="0.3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2:38" x14ac:dyDescent="0.3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2:38" x14ac:dyDescent="0.3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2:38" x14ac:dyDescent="0.3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2:38" x14ac:dyDescent="0.3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2:38" x14ac:dyDescent="0.3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2:38" x14ac:dyDescent="0.3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2:38" x14ac:dyDescent="0.3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2:38" x14ac:dyDescent="0.3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2:38" x14ac:dyDescent="0.3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2:38" x14ac:dyDescent="0.3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2:38" x14ac:dyDescent="0.3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2:38" x14ac:dyDescent="0.3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2:38" x14ac:dyDescent="0.3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2:38" x14ac:dyDescent="0.3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2:38" x14ac:dyDescent="0.3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2:38" x14ac:dyDescent="0.3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2:38" x14ac:dyDescent="0.3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2:38" x14ac:dyDescent="0.3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2:38" x14ac:dyDescent="0.3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2:38" x14ac:dyDescent="0.3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2:38" x14ac:dyDescent="0.3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2:38" x14ac:dyDescent="0.3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2:38" x14ac:dyDescent="0.3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2:38" x14ac:dyDescent="0.3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2:38" x14ac:dyDescent="0.3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2:38" x14ac:dyDescent="0.3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2:38" x14ac:dyDescent="0.3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2:38" x14ac:dyDescent="0.3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2:38" x14ac:dyDescent="0.3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2:38" x14ac:dyDescent="0.3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2:38" x14ac:dyDescent="0.3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2:38" x14ac:dyDescent="0.3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2:38" x14ac:dyDescent="0.3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2:38" x14ac:dyDescent="0.3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2:38" x14ac:dyDescent="0.3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2:38" x14ac:dyDescent="0.3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2:38" x14ac:dyDescent="0.3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2:38" x14ac:dyDescent="0.3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2:38" x14ac:dyDescent="0.3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2:38" x14ac:dyDescent="0.3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2:38" x14ac:dyDescent="0.3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2:38" x14ac:dyDescent="0.3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2:38" x14ac:dyDescent="0.3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2:38" x14ac:dyDescent="0.3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2:38" x14ac:dyDescent="0.3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2:38" x14ac:dyDescent="0.3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2:38" x14ac:dyDescent="0.3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2:38" x14ac:dyDescent="0.3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2:38" x14ac:dyDescent="0.3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2:38" x14ac:dyDescent="0.3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2:38" x14ac:dyDescent="0.3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2:38" x14ac:dyDescent="0.3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2:38" x14ac:dyDescent="0.3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2:38" x14ac:dyDescent="0.3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2:38" x14ac:dyDescent="0.3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2:38" x14ac:dyDescent="0.3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2:38" x14ac:dyDescent="0.3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2:38" x14ac:dyDescent="0.3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2:38" x14ac:dyDescent="0.3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2:38" x14ac:dyDescent="0.3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2:38" x14ac:dyDescent="0.3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2:38" x14ac:dyDescent="0.3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2:38" x14ac:dyDescent="0.3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2:38" x14ac:dyDescent="0.3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2:38" x14ac:dyDescent="0.3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2:38" x14ac:dyDescent="0.3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2:38" x14ac:dyDescent="0.3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2:38" x14ac:dyDescent="0.3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2:38" x14ac:dyDescent="0.3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2:38" x14ac:dyDescent="0.3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2:38" x14ac:dyDescent="0.3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2:38" x14ac:dyDescent="0.3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2:38" x14ac:dyDescent="0.3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2:38" x14ac:dyDescent="0.3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2:38" x14ac:dyDescent="0.3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2:38" x14ac:dyDescent="0.3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2:38" x14ac:dyDescent="0.3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2:38" x14ac:dyDescent="0.3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2:38" x14ac:dyDescent="0.3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2:38" x14ac:dyDescent="0.3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2:38" x14ac:dyDescent="0.3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2:38" x14ac:dyDescent="0.3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2:38" x14ac:dyDescent="0.3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2:38" x14ac:dyDescent="0.3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2:38" x14ac:dyDescent="0.3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2:38" x14ac:dyDescent="0.3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2:38" x14ac:dyDescent="0.3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2:38" x14ac:dyDescent="0.3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2:38" x14ac:dyDescent="0.3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2:38" x14ac:dyDescent="0.3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2:38" x14ac:dyDescent="0.3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2:38" x14ac:dyDescent="0.3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2:38" x14ac:dyDescent="0.3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2:38" x14ac:dyDescent="0.3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2:38" x14ac:dyDescent="0.3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2:38" x14ac:dyDescent="0.3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2:38" x14ac:dyDescent="0.3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2:38" x14ac:dyDescent="0.3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2:38" x14ac:dyDescent="0.3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2:38" x14ac:dyDescent="0.3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2:38" x14ac:dyDescent="0.3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2:38" x14ac:dyDescent="0.3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2:38" x14ac:dyDescent="0.3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2:38" x14ac:dyDescent="0.3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2:38" x14ac:dyDescent="0.3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2:38" x14ac:dyDescent="0.3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2:38" x14ac:dyDescent="0.3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2:38" x14ac:dyDescent="0.3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2:38" x14ac:dyDescent="0.3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2:38" x14ac:dyDescent="0.3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2:38" x14ac:dyDescent="0.3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2:38" x14ac:dyDescent="0.3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2:38" x14ac:dyDescent="0.3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2:38" x14ac:dyDescent="0.3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2:38" x14ac:dyDescent="0.3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2:38" x14ac:dyDescent="0.3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2:38" x14ac:dyDescent="0.3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2:38" x14ac:dyDescent="0.3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2:38" x14ac:dyDescent="0.3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2:38" x14ac:dyDescent="0.3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2:38" x14ac:dyDescent="0.3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2:38" x14ac:dyDescent="0.3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</sheetData>
  <mergeCells count="2">
    <mergeCell ref="B4:B5"/>
    <mergeCell ref="C1:G1"/>
  </mergeCells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Source!$B$9:$M$9</xm:f>
          </x14:formula1>
          <xm:sqref>G5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7"/>
  <sheetViews>
    <sheetView workbookViewId="0">
      <selection activeCell="H6" sqref="H6"/>
    </sheetView>
  </sheetViews>
  <sheetFormatPr defaultColWidth="9.1796875" defaultRowHeight="14.5" x14ac:dyDescent="0.35"/>
  <cols>
    <col min="1" max="1" width="9.1796875" style="1"/>
    <col min="2" max="2" width="11.81640625" style="1" customWidth="1"/>
    <col min="3" max="3" width="41.7265625" style="2" customWidth="1"/>
    <col min="4" max="4" width="9.1796875" style="1" customWidth="1"/>
    <col min="5" max="5" width="73.453125" style="1" customWidth="1"/>
    <col min="6" max="16384" width="9.1796875" style="1"/>
  </cols>
  <sheetData>
    <row r="1" spans="2:7" ht="21" x14ac:dyDescent="0.5">
      <c r="C1" s="107" t="s">
        <v>113</v>
      </c>
      <c r="D1" s="107"/>
      <c r="E1" s="107"/>
      <c r="F1" s="107"/>
      <c r="G1" s="107"/>
    </row>
    <row r="2" spans="2:7" ht="15" thickBot="1" x14ac:dyDescent="0.4"/>
    <row r="3" spans="2:7" ht="42" x14ac:dyDescent="0.35">
      <c r="B3" s="105" t="s">
        <v>0</v>
      </c>
      <c r="C3" s="46" t="s">
        <v>1</v>
      </c>
      <c r="E3" s="4" t="s">
        <v>3</v>
      </c>
    </row>
    <row r="4" spans="2:7" ht="93" customHeight="1" x14ac:dyDescent="0.35">
      <c r="B4" s="106"/>
      <c r="C4" s="47" t="str">
        <f>E3</f>
        <v>Dukungan Manajemen dan Pelaksanaan Tugas Teknis Lainnya Kementerian Luar Negeri</v>
      </c>
    </row>
    <row r="5" spans="2:7" ht="15.5" x14ac:dyDescent="0.35">
      <c r="B5" s="42">
        <v>2018</v>
      </c>
      <c r="C5" s="43" t="e">
        <f>INDEX(Source!$B$19:$J$21,MATCH('007'!B5,Source!$A$19:$A$21,0),MATCH('007'!$C$4,Source!$B$18:$J$18,0))</f>
        <v>#N/A</v>
      </c>
    </row>
    <row r="6" spans="2:7" ht="15.5" x14ac:dyDescent="0.35">
      <c r="B6" s="42">
        <v>2019</v>
      </c>
      <c r="C6" s="43" t="e">
        <f>INDEX(Source!$B$19:$J$21,MATCH('007'!B6,Source!$A$19:$A$21,0),MATCH('007'!$C$4,Source!$B$18:$J$18,0))</f>
        <v>#N/A</v>
      </c>
    </row>
    <row r="7" spans="2:7" ht="16" thickBot="1" x14ac:dyDescent="0.4">
      <c r="B7" s="44">
        <v>2020</v>
      </c>
      <c r="C7" s="45" t="e">
        <f>INDEX(Source!$B$19:$J$21,MATCH('007'!B7,Source!$A$19:$A$21,0),MATCH('007'!$C$4,Source!$B$18:$J$18,0))</f>
        <v>#N/A</v>
      </c>
    </row>
  </sheetData>
  <mergeCells count="2">
    <mergeCell ref="C1:G1"/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Source!$B$18:$J$18</xm:f>
          </x14:formula1>
          <xm:sqref>E3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8"/>
  <sheetViews>
    <sheetView workbookViewId="0">
      <selection activeCell="K4" sqref="K4"/>
    </sheetView>
  </sheetViews>
  <sheetFormatPr defaultColWidth="9.1796875" defaultRowHeight="14.5" x14ac:dyDescent="0.35"/>
  <cols>
    <col min="1" max="2" width="9.1796875" style="1"/>
    <col min="3" max="3" width="43.453125" style="1" customWidth="1"/>
    <col min="4" max="5" width="9.1796875" style="1"/>
    <col min="6" max="6" width="58.26953125" style="1" customWidth="1"/>
    <col min="7" max="16384" width="9.1796875" style="1"/>
  </cols>
  <sheetData>
    <row r="1" spans="2:6" ht="21" x14ac:dyDescent="0.5">
      <c r="C1" s="5" t="s">
        <v>114</v>
      </c>
    </row>
    <row r="2" spans="2:6" ht="15" customHeight="1" thickBot="1" x14ac:dyDescent="0.55000000000000004">
      <c r="C2" s="5"/>
    </row>
    <row r="3" spans="2:6" ht="56.25" customHeight="1" x14ac:dyDescent="0.35">
      <c r="B3" s="108" t="s">
        <v>0</v>
      </c>
      <c r="C3" s="40" t="s">
        <v>1</v>
      </c>
      <c r="F3" s="4" t="s">
        <v>83</v>
      </c>
    </row>
    <row r="4" spans="2:6" ht="66.75" customHeight="1" x14ac:dyDescent="0.35">
      <c r="B4" s="109"/>
      <c r="C4" s="41" t="str">
        <f>F3</f>
        <v>Dukungan Manajemen dan Pelaksanaan Tugas Teknis Lainnya Kementerian ATR / BPN</v>
      </c>
      <c r="D4" s="9"/>
    </row>
    <row r="5" spans="2:6" ht="15.5" x14ac:dyDescent="0.35">
      <c r="B5" s="48">
        <v>2018</v>
      </c>
      <c r="C5" s="43">
        <f>INDEX(Source!$B$28:$L$30,MATCH('056'!B5,Source!$A$28:$A$30,0),MATCH('056'!$C$4,Source!$B$27:$L$27,0))</f>
        <v>3913965567</v>
      </c>
    </row>
    <row r="6" spans="2:6" ht="15.5" x14ac:dyDescent="0.35">
      <c r="B6" s="48">
        <v>2019</v>
      </c>
      <c r="C6" s="43">
        <f>INDEX(Source!$B$28:$L$30,MATCH('056'!B6,Source!$A$28:$A$30,0),MATCH('056'!$C$4,Source!$B$27:$L$27,0))</f>
        <v>4023349827</v>
      </c>
    </row>
    <row r="7" spans="2:6" ht="16" thickBot="1" x14ac:dyDescent="0.4">
      <c r="B7" s="49">
        <v>2020</v>
      </c>
      <c r="C7" s="45">
        <f>INDEX(Source!$B$28:$L$30,MATCH('056'!B7,Source!$A$28:$A$30,0),MATCH('056'!$C$4,Source!$B$27:$L$27,0))</f>
        <v>4403858433</v>
      </c>
    </row>
    <row r="8" spans="2:6" x14ac:dyDescent="0.35">
      <c r="B8" s="3"/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Source!$B$27:$L$27</xm:f>
          </x14:formula1>
          <xm:sqref>F3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7"/>
  <sheetViews>
    <sheetView workbookViewId="0">
      <selection activeCell="F3" sqref="F3"/>
    </sheetView>
  </sheetViews>
  <sheetFormatPr defaultColWidth="9.1796875" defaultRowHeight="14.5" x14ac:dyDescent="0.35"/>
  <cols>
    <col min="1" max="2" width="9.1796875" style="1"/>
    <col min="3" max="3" width="43.81640625" style="1" customWidth="1"/>
    <col min="4" max="5" width="9.1796875" style="1"/>
    <col min="6" max="6" width="63" style="1" customWidth="1"/>
    <col min="7" max="16384" width="9.1796875" style="1"/>
  </cols>
  <sheetData>
    <row r="1" spans="2:6" ht="21" x14ac:dyDescent="0.5">
      <c r="C1" s="5" t="s">
        <v>115</v>
      </c>
    </row>
    <row r="2" spans="2:6" ht="15" thickBot="1" x14ac:dyDescent="0.4"/>
    <row r="3" spans="2:6" ht="50.25" customHeight="1" x14ac:dyDescent="0.35">
      <c r="B3" s="108" t="s">
        <v>0</v>
      </c>
      <c r="C3" s="40" t="s">
        <v>1</v>
      </c>
      <c r="F3" s="4" t="s">
        <v>94</v>
      </c>
    </row>
    <row r="4" spans="2:6" ht="74.25" customHeight="1" x14ac:dyDescent="0.35">
      <c r="B4" s="109"/>
      <c r="C4" s="41" t="str">
        <f>F3</f>
        <v>Dukungan Manajemen dan Pelaksanaan Tugas Teknis Lainnya Kementerian PAN dan RB</v>
      </c>
    </row>
    <row r="5" spans="2:6" ht="15.5" x14ac:dyDescent="0.35">
      <c r="B5" s="48">
        <v>2018</v>
      </c>
      <c r="C5" s="43">
        <f>INDEX(Source!$B$37:$D$39,MATCH('048'!B5,Source!$A$37:$A$39,0),MATCH('048'!$C$4,Source!$B$36:$D$36,0))</f>
        <v>145835311</v>
      </c>
    </row>
    <row r="6" spans="2:6" ht="15.5" x14ac:dyDescent="0.35">
      <c r="B6" s="48">
        <v>2019</v>
      </c>
      <c r="C6" s="43">
        <f>INDEX(Source!$B$37:$D$39,MATCH('048'!B6,Source!$A$37:$A$39,0),MATCH('048'!$C$4,Source!$B$36:$D$36,0))</f>
        <v>142746743</v>
      </c>
    </row>
    <row r="7" spans="2:6" ht="16" thickBot="1" x14ac:dyDescent="0.4">
      <c r="B7" s="49">
        <v>2020</v>
      </c>
      <c r="C7" s="45">
        <f>INDEX(Source!$B$37:$D$39,MATCH('048'!B7,Source!$A$37:$A$39,0),MATCH('048'!$C$4,Source!$B$36:$D$36,0))</f>
        <v>156020523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Source!$B$36:$D$36</xm:f>
          </x14:formula1>
          <xm:sqref>F3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8"/>
  <sheetViews>
    <sheetView workbookViewId="0">
      <selection activeCell="B3" sqref="B3:C7"/>
    </sheetView>
  </sheetViews>
  <sheetFormatPr defaultColWidth="9.1796875" defaultRowHeight="14.5" x14ac:dyDescent="0.35"/>
  <cols>
    <col min="1" max="2" width="9.1796875" style="1"/>
    <col min="3" max="3" width="42.7265625" style="1" customWidth="1"/>
    <col min="4" max="5" width="9.1796875" style="1"/>
    <col min="6" max="6" width="68.453125" style="1" customWidth="1"/>
    <col min="7" max="16384" width="9.1796875" style="1"/>
  </cols>
  <sheetData>
    <row r="1" spans="2:6" ht="21" x14ac:dyDescent="0.5">
      <c r="C1" s="5" t="s">
        <v>117</v>
      </c>
    </row>
    <row r="2" spans="2:6" ht="15" thickBot="1" x14ac:dyDescent="0.4"/>
    <row r="3" spans="2:6" ht="42" x14ac:dyDescent="0.35">
      <c r="B3" s="105" t="s">
        <v>0</v>
      </c>
      <c r="C3" s="40" t="s">
        <v>1</v>
      </c>
      <c r="F3" s="4" t="s">
        <v>98</v>
      </c>
    </row>
    <row r="4" spans="2:6" ht="45" customHeight="1" x14ac:dyDescent="0.35">
      <c r="B4" s="106"/>
      <c r="C4" s="41" t="str">
        <f>F3</f>
        <v>Dukungan Manajemen dan Pelaksanaan Tugas Teknis Lainnya KPU</v>
      </c>
    </row>
    <row r="5" spans="2:6" x14ac:dyDescent="0.35">
      <c r="B5" s="98">
        <v>2018</v>
      </c>
      <c r="C5" s="99">
        <f>INDEX(Source!$B$46:$D$48,MATCH('076'!B5,Source!$A$46:$A$48,0),MATCH('076'!$C$4,Source!$B$45:$D$45,0))</f>
        <v>10531467027</v>
      </c>
    </row>
    <row r="6" spans="2:6" x14ac:dyDescent="0.35">
      <c r="B6" s="98">
        <v>2019</v>
      </c>
      <c r="C6" s="99">
        <f>INDEX(Source!$B$46:$D$48,MATCH('076'!B6,Source!$A$46:$A$48,0),MATCH('076'!$C$4,Source!$B$45:$D$45,0))</f>
        <v>15107204670</v>
      </c>
    </row>
    <row r="7" spans="2:6" ht="15" thickBot="1" x14ac:dyDescent="0.4">
      <c r="B7" s="100">
        <v>2020</v>
      </c>
      <c r="C7" s="101">
        <f>INDEX(Source!$B$46:$D$48,MATCH('076'!B7,Source!$A$46:$A$48,0),MATCH('076'!$C$4,Source!$B$45:$D$45,0))</f>
        <v>1807368692</v>
      </c>
    </row>
    <row r="8" spans="2:6" x14ac:dyDescent="0.35">
      <c r="B8" s="3"/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Source!$B$45:$D$45</xm:f>
          </x14:formula1>
          <xm:sqref>F3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7"/>
  <sheetViews>
    <sheetView workbookViewId="0">
      <selection activeCell="D4" sqref="D4"/>
    </sheetView>
  </sheetViews>
  <sheetFormatPr defaultColWidth="9.1796875" defaultRowHeight="14.5" x14ac:dyDescent="0.35"/>
  <cols>
    <col min="1" max="1" width="9.1796875" style="7"/>
    <col min="2" max="2" width="12.453125" style="7" customWidth="1"/>
    <col min="3" max="3" width="41" style="7" customWidth="1"/>
    <col min="4" max="5" width="9.1796875" style="7"/>
    <col min="6" max="6" width="66.54296875" style="7" customWidth="1"/>
    <col min="7" max="16384" width="9.1796875" style="7"/>
  </cols>
  <sheetData>
    <row r="1" spans="2:7" ht="21" x14ac:dyDescent="0.5">
      <c r="C1" s="8" t="s">
        <v>116</v>
      </c>
      <c r="D1" s="6"/>
      <c r="E1" s="6"/>
      <c r="F1" s="6"/>
      <c r="G1" s="6"/>
    </row>
    <row r="2" spans="2:7" ht="15" thickBot="1" x14ac:dyDescent="0.4"/>
    <row r="3" spans="2:7" ht="42" x14ac:dyDescent="0.35">
      <c r="B3" s="110" t="s">
        <v>0</v>
      </c>
      <c r="C3" s="50" t="s">
        <v>1</v>
      </c>
      <c r="F3" s="4" t="s">
        <v>101</v>
      </c>
    </row>
    <row r="4" spans="2:7" ht="91.5" customHeight="1" x14ac:dyDescent="0.35">
      <c r="B4" s="111"/>
      <c r="C4" s="51" t="str">
        <f>F3</f>
        <v>Dukungan Manajemen dan Pelaksanaan Tugas Teknis Lainnya Bawaslu</v>
      </c>
    </row>
    <row r="5" spans="2:7" ht="15.5" x14ac:dyDescent="0.35">
      <c r="B5" s="52">
        <v>2018</v>
      </c>
      <c r="C5" s="53">
        <f>INDEX(Source!$B$55:$C$57,MATCH('115'!B5,Source!$A$55:$A$57,0),MATCH('115'!$C$4,Source!$B$54:$C$54,0))</f>
        <v>244353817</v>
      </c>
    </row>
    <row r="6" spans="2:7" ht="15.5" x14ac:dyDescent="0.35">
      <c r="B6" s="52">
        <v>2019</v>
      </c>
      <c r="C6" s="53">
        <f>INDEX(Source!$B$55:$C$57,MATCH('115'!B6,Source!$A$55:$A$57,0),MATCH('115'!$C$4,Source!$B$54:$C$54,0))</f>
        <v>240713480</v>
      </c>
    </row>
    <row r="7" spans="2:7" ht="16" thickBot="1" x14ac:dyDescent="0.4">
      <c r="B7" s="54">
        <v>2020</v>
      </c>
      <c r="C7" s="55">
        <f>INDEX(Source!$B$55:$C$57,MATCH('115'!B7,Source!$A$55:$A$57,0),MATCH('115'!$C$4,Source!$B$54:$C$54,0))</f>
        <v>117034988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Source!$B$54:$C$54</xm:f>
          </x14:formula1>
          <xm:sqref>F3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7"/>
  <sheetViews>
    <sheetView workbookViewId="0">
      <selection activeCell="F3" sqref="F3"/>
    </sheetView>
  </sheetViews>
  <sheetFormatPr defaultColWidth="9.1796875" defaultRowHeight="14.5" x14ac:dyDescent="0.35"/>
  <cols>
    <col min="1" max="2" width="9.1796875" style="1"/>
    <col min="3" max="3" width="43.54296875" style="1" customWidth="1"/>
    <col min="4" max="5" width="9.1796875" style="1"/>
    <col min="6" max="6" width="60.453125" style="1" customWidth="1"/>
    <col min="7" max="16384" width="9.1796875" style="1"/>
  </cols>
  <sheetData>
    <row r="1" spans="2:6" ht="21" x14ac:dyDescent="0.5">
      <c r="C1" s="5" t="s">
        <v>118</v>
      </c>
    </row>
    <row r="2" spans="2:6" ht="15" thickBot="1" x14ac:dyDescent="0.4"/>
    <row r="3" spans="2:6" ht="50.25" customHeight="1" x14ac:dyDescent="0.35">
      <c r="B3" s="105" t="s">
        <v>0</v>
      </c>
      <c r="C3" s="40" t="s">
        <v>1</v>
      </c>
      <c r="F3" s="4" t="s">
        <v>102</v>
      </c>
    </row>
    <row r="4" spans="2:6" ht="90" customHeight="1" x14ac:dyDescent="0.35">
      <c r="B4" s="106"/>
      <c r="C4" s="41" t="str">
        <f>F3</f>
        <v>Dukungan Manajemen dan Pelaksanaan Tugas Teknis Lainnya BKN</v>
      </c>
    </row>
    <row r="5" spans="2:6" x14ac:dyDescent="0.35">
      <c r="B5" s="20">
        <v>2018</v>
      </c>
      <c r="C5" s="56">
        <f>INDEX(Source!$B$64:$D$66,MATCH('088'!B5,Source!$A$64:$A$66,0),MATCH('088'!$C$4,Source!$B$63:$D$63,0))</f>
        <v>450467210</v>
      </c>
    </row>
    <row r="6" spans="2:6" x14ac:dyDescent="0.35">
      <c r="B6" s="20">
        <v>2019</v>
      </c>
      <c r="C6" s="56">
        <f>INDEX(Source!$B$64:$D$66,MATCH('088'!B6,Source!$A$64:$A$66,0),MATCH('088'!$C$4,Source!$B$63:$D$63,0))</f>
        <v>471318960</v>
      </c>
    </row>
    <row r="7" spans="2:6" ht="15" thickBot="1" x14ac:dyDescent="0.4">
      <c r="B7" s="22">
        <v>2020</v>
      </c>
      <c r="C7" s="57">
        <f>INDEX(Source!$B$64:$D$66,MATCH('088'!B7,Source!$A$64:$A$66,0),MATCH('088'!$C$4,Source!$B$63:$D$63,0))</f>
        <v>487115156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Source!$B$63:$D$63</xm:f>
          </x14:formula1>
          <xm:sqref>F3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F7"/>
  <sheetViews>
    <sheetView workbookViewId="0">
      <selection activeCell="G22" sqref="G22"/>
    </sheetView>
  </sheetViews>
  <sheetFormatPr defaultColWidth="9.1796875" defaultRowHeight="14.5" x14ac:dyDescent="0.35"/>
  <cols>
    <col min="1" max="2" width="9.1796875" style="1"/>
    <col min="3" max="3" width="39.81640625" style="1" customWidth="1"/>
    <col min="4" max="4" width="9.1796875" style="1"/>
    <col min="5" max="5" width="6.26953125" style="1" customWidth="1"/>
    <col min="6" max="6" width="62.26953125" style="1" customWidth="1"/>
    <col min="7" max="16384" width="9.1796875" style="1"/>
  </cols>
  <sheetData>
    <row r="1" spans="2:6" ht="21" x14ac:dyDescent="0.5">
      <c r="C1" s="5" t="s">
        <v>119</v>
      </c>
    </row>
    <row r="2" spans="2:6" ht="15" thickBot="1" x14ac:dyDescent="0.4"/>
    <row r="3" spans="2:6" ht="42" x14ac:dyDescent="0.35">
      <c r="B3" s="108" t="s">
        <v>0</v>
      </c>
      <c r="C3" s="40" t="s">
        <v>1</v>
      </c>
      <c r="F3" s="4" t="s">
        <v>105</v>
      </c>
    </row>
    <row r="4" spans="2:6" ht="53.25" customHeight="1" x14ac:dyDescent="0.35">
      <c r="B4" s="109"/>
      <c r="C4" s="41" t="str">
        <f>F3</f>
        <v>Dukungan Manajemen dan Pelaksanaan Tugas Teknis Lainnya LAN</v>
      </c>
    </row>
    <row r="5" spans="2:6" x14ac:dyDescent="0.35">
      <c r="B5" s="20">
        <v>2018</v>
      </c>
      <c r="C5" s="56">
        <f>INDEX(Source!$B$73:$E$75,MATCH('086'!B5,Source!$A$73:$A$75,0),MATCH('086'!$C$4,Source!$B$72:$E$72,0))</f>
        <v>188263930</v>
      </c>
    </row>
    <row r="6" spans="2:6" x14ac:dyDescent="0.35">
      <c r="B6" s="20">
        <v>2019</v>
      </c>
      <c r="C6" s="56">
        <f>INDEX(Source!$B$73:$E$75,MATCH('086'!B6,Source!$A$73:$A$75,0),MATCH('086'!$C$4,Source!$B$72:$E$72,0))</f>
        <v>225974449</v>
      </c>
    </row>
    <row r="7" spans="2:6" ht="15" thickBot="1" x14ac:dyDescent="0.4">
      <c r="B7" s="22">
        <v>2020</v>
      </c>
      <c r="C7" s="57">
        <f>INDEX(Source!$B$73:$E$75,MATCH('086'!B7,Source!$A$73:$A$75,0),MATCH('086'!$C$4,Source!$B$72:$E$72,0))</f>
        <v>226377388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Source!$B$72:$E$72</xm:f>
          </x14:formula1>
          <xm:sqref>F3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Keterangan</vt:lpstr>
      <vt:lpstr>010</vt:lpstr>
      <vt:lpstr>007</vt:lpstr>
      <vt:lpstr>056</vt:lpstr>
      <vt:lpstr>048</vt:lpstr>
      <vt:lpstr>076</vt:lpstr>
      <vt:lpstr>115</vt:lpstr>
      <vt:lpstr>088</vt:lpstr>
      <vt:lpstr>086</vt:lpstr>
      <vt:lpstr>110</vt:lpstr>
      <vt:lpstr>111</vt:lpstr>
      <vt:lpstr>087</vt:lpstr>
      <vt:lpstr>122</vt:lpstr>
      <vt:lpstr>114</vt:lpstr>
      <vt:lpstr>Source</vt:lpstr>
      <vt:lpstr>Source!Print_Area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Deasy</cp:lastModifiedBy>
  <cp:lastPrinted>2019-10-02T09:18:18Z</cp:lastPrinted>
  <dcterms:created xsi:type="dcterms:W3CDTF">2019-09-25T02:57:52Z</dcterms:created>
  <dcterms:modified xsi:type="dcterms:W3CDTF">2020-11-13T07:26:22Z</dcterms:modified>
</cp:coreProperties>
</file>