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KA KL\"/>
    </mc:Choice>
  </mc:AlternateContent>
  <xr:revisionPtr revIDLastSave="0" documentId="13_ncr:1_{5858EDC4-33BA-46E6-B191-703E67DCB3BA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Keterangan" sheetId="7" r:id="rId1"/>
    <sheet name="025" sheetId="2" r:id="rId2"/>
    <sheet name="027" sheetId="3" r:id="rId3"/>
    <sheet name="047" sheetId="5" r:id="rId4"/>
    <sheet name="103" sheetId="6" r:id="rId5"/>
    <sheet name="Source" sheetId="1" r:id="rId6"/>
  </sheets>
  <calcPr calcId="191029"/>
</workbook>
</file>

<file path=xl/calcChain.xml><?xml version="1.0" encoding="utf-8"?>
<calcChain xmlns="http://schemas.openxmlformats.org/spreadsheetml/2006/main">
  <c r="F29" i="1" l="1"/>
  <c r="F30" i="1"/>
  <c r="F28" i="1"/>
  <c r="C4" i="6" l="1"/>
  <c r="C6" i="6" s="1"/>
  <c r="C4" i="5"/>
  <c r="C6" i="5" s="1"/>
  <c r="C4" i="3"/>
  <c r="C6" i="3" s="1"/>
  <c r="C4" i="2"/>
  <c r="C6" i="2" s="1"/>
  <c r="C5" i="2" l="1"/>
  <c r="C7" i="5"/>
  <c r="C5" i="6"/>
  <c r="C5" i="5"/>
  <c r="C7" i="2"/>
  <c r="C7" i="3"/>
  <c r="C7" i="6"/>
  <c r="C5" i="3"/>
  <c r="E39" i="1"/>
  <c r="E38" i="1"/>
  <c r="E37" i="1"/>
  <c r="J21" i="1"/>
  <c r="J20" i="1"/>
  <c r="J19" i="1"/>
  <c r="U12" i="1"/>
  <c r="U11" i="1"/>
  <c r="U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sharedStrings.xml><?xml version="1.0" encoding="utf-8"?>
<sst xmlns="http://schemas.openxmlformats.org/spreadsheetml/2006/main" count="134" uniqueCount="96">
  <si>
    <t>MITRA KERJA KOMISI VIII DPR RI</t>
  </si>
  <si>
    <t>025 - Kementerian Agama</t>
  </si>
  <si>
    <t>Program</t>
  </si>
  <si>
    <t>025.01.01</t>
  </si>
  <si>
    <t>Agama</t>
  </si>
  <si>
    <t>025.01.13</t>
  </si>
  <si>
    <t>025.02.03</t>
  </si>
  <si>
    <t>025.03.08</t>
  </si>
  <si>
    <t>025.05.09</t>
  </si>
  <si>
    <t>025.06.10</t>
  </si>
  <si>
    <t>025.07.11</t>
  </si>
  <si>
    <t>025.08.12</t>
  </si>
  <si>
    <t>025.09.06</t>
  </si>
  <si>
    <t>025.11.04</t>
  </si>
  <si>
    <t>025.12.14</t>
  </si>
  <si>
    <t>Pendidikan</t>
  </si>
  <si>
    <t>025.04.07</t>
  </si>
  <si>
    <t>027 - Kementerian Sosial</t>
  </si>
  <si>
    <t>027.01.01</t>
  </si>
  <si>
    <t>Perlindungan Sosial</t>
  </si>
  <si>
    <t>027.02.03</t>
  </si>
  <si>
    <t>027.03.08</t>
  </si>
  <si>
    <t>027.04.06</t>
  </si>
  <si>
    <t>027.05.07</t>
  </si>
  <si>
    <t>027.06.09</t>
  </si>
  <si>
    <t>027.11.04</t>
  </si>
  <si>
    <t>047 - Kementerian Pemberdayaan Perempuan dan Perlindungan Anak</t>
  </si>
  <si>
    <t>047.01.01</t>
  </si>
  <si>
    <t>047.01.06</t>
  </si>
  <si>
    <t>047.01.07</t>
  </si>
  <si>
    <t>047.01.08</t>
  </si>
  <si>
    <t>103 - Badan Nasional Penanggulangan Bencana</t>
  </si>
  <si>
    <t>103.01.01</t>
  </si>
  <si>
    <t>Ketertiban dan Keamanan</t>
  </si>
  <si>
    <t>103.01.03</t>
  </si>
  <si>
    <t>103.01.06</t>
  </si>
  <si>
    <t>Tahun</t>
  </si>
  <si>
    <t>Total</t>
  </si>
  <si>
    <t>Dukungan Manajemen dan Pelaksanaan Tugas Teknis Lainnya Kementerian Agama</t>
  </si>
  <si>
    <t>Kerukunan Umat Beragama</t>
  </si>
  <si>
    <t>Pengawasan dan Peningkatan Akuntabilitas Aparatur Kementerian Agama</t>
  </si>
  <si>
    <t>Bimbingan Masyarakat Islam</t>
  </si>
  <si>
    <t>Bimbingan Masyarakat Kristen</t>
  </si>
  <si>
    <t>Bimbingan Masyarakat Katolik</t>
  </si>
  <si>
    <t>Bimbingan Masyarakat Hindu</t>
  </si>
  <si>
    <t>Bimbingan Masyarakat Buddha</t>
  </si>
  <si>
    <t>Penyelenggaraan Haji Dan Umrah</t>
  </si>
  <si>
    <t>Penelitian Pengembangan dan Pendidikan Pelatihan Kementerian Agama</t>
  </si>
  <si>
    <t>Penyelenggaraan Jaminan Produk Halal</t>
  </si>
  <si>
    <t>Pendidikan Islam</t>
  </si>
  <si>
    <t>Dukungan Manajemen dan Pelaksanaan Tugas Teknis Lainnya Kementerian Sosial</t>
  </si>
  <si>
    <t>Pengawasan dan Peningkatan Akuntabilitas Aparatur Kementerian Sosial</t>
  </si>
  <si>
    <t>Pemberdayaan Sosial</t>
  </si>
  <si>
    <t>Rehabilitasi Sosial</t>
  </si>
  <si>
    <t>Perlindungan dan Jaminan Sosial</t>
  </si>
  <si>
    <t>Penanganan Fakir Miskin</t>
  </si>
  <si>
    <t>Pendidikan, Pelatihan, Penelitian dan Pengembangan dan Penyuluhan Sosial</t>
  </si>
  <si>
    <t>Dukungan Manajemen dan Pelaksanaan Tugas Teknis Lainnya Kementerian PP&amp;PA</t>
  </si>
  <si>
    <t>Kesetaraan Gender dan Pemberdayaan Perempuan</t>
  </si>
  <si>
    <t>Perlindungan Anak</t>
  </si>
  <si>
    <t>Partisipasi Lembaga Masyarakat dalam Pemberdayaan Perempuan dan Perlindungan Anak</t>
  </si>
  <si>
    <t>Dukungan Manajemen dan Pelaksanaan Tugas Teknis Lainnya BNPB</t>
  </si>
  <si>
    <t>Pengawasan dan Peningkatan Akuntabilitas Aparatur BNPB</t>
  </si>
  <si>
    <t>Penanggulangan Bencana</t>
  </si>
  <si>
    <t>ANGGARAN KEMENTERIAN AGAMA RI TAHUN ANGGARAN 2018-2020 (dalam ribu rupiah)</t>
  </si>
  <si>
    <t>ANGGARAN KEMENTERIAN SOSIAL RI TAHUN ANGGARAN 2018-2020 (dalam ribu rupiah)</t>
  </si>
  <si>
    <t>ANGGARAN BADAN NASIONAL PENANGGULANGAN BENCANA TAHUN ANGGARAN 2018-2020 (dalam ribu rupiah)</t>
  </si>
  <si>
    <t>Anggaran kementerian/lembaga disusun menurut fungsi dan kode program dalam ribu rupiah. Anggaran ini mengacu pada:</t>
  </si>
  <si>
    <t>Tahun Anggaran 2018</t>
  </si>
  <si>
    <t>:</t>
  </si>
  <si>
    <t>Tahun Anggaran 2019</t>
  </si>
  <si>
    <t>Tahun Anggaran 2020</t>
  </si>
  <si>
    <t>dengan kode mitra kerja sebagai berikut:</t>
  </si>
  <si>
    <t>RENCANA KERJA DAN ANGGARAN KEMENTERIAN/LEMBAGA TAHUN ANGGARAN 2018-2020</t>
  </si>
  <si>
    <t>Catatan:</t>
  </si>
  <si>
    <t>Data anggaran menurut kode dan fungsi program dapat diakses pada menu 'Source'.</t>
  </si>
  <si>
    <t>RENCANA KERJA ANGGARAN KEMENTERIAN/LEMBAGA TAHUN ANGGARAN 2018 - 2020</t>
  </si>
  <si>
    <t>Komisi VIII DPR RI mempunyai ruang lingkup tugas di bidang:</t>
  </si>
  <si>
    <t>2. Sosial</t>
  </si>
  <si>
    <t>Kerukunan Umat Beragama (Pendidikan)</t>
  </si>
  <si>
    <t>Pengawasan dan Peningkatan Akuntabilitas Aparatur Kementerian Agama (Pendidikan)</t>
  </si>
  <si>
    <t>Bimbingan Masyarakat Kristen (Pendidikan)</t>
  </si>
  <si>
    <t>Bimbingan Masyarakat Katolik (Pendidikan)</t>
  </si>
  <si>
    <t>Bimbingan Masyarakat Hindu (Pendidikan)</t>
  </si>
  <si>
    <t>Bimbingan Masyarakat Buddha (Pendidikan)</t>
  </si>
  <si>
    <t>Penelitian Pengembangan dan Pendidikan Pelatihan Kementerian Agama (Pendidikan)</t>
  </si>
  <si>
    <t>Pendidikan, Pelatihan, Penelitian dan Pengembangan dan Penyuluhan Sosial (Pendidikan)</t>
  </si>
  <si>
    <t>103 - Badan Nasional Penanggulangan Bencana (BNPB)</t>
  </si>
  <si>
    <t>`</t>
  </si>
  <si>
    <t>(dalam ribuan rupiah)</t>
  </si>
  <si>
    <t>1. Agama</t>
  </si>
  <si>
    <t>3. Kebencanaan</t>
  </si>
  <si>
    <t>4. Pemberdayaan Perempuan dan Perlindungan Anak</t>
  </si>
  <si>
    <t>Peraturan Presiden Nomor 107 Tahun 2017 tentang Rincian Anggaran Pendapatan dan Belanja Negara Tahun Anggaran 2018 (Lampiran III)</t>
  </si>
  <si>
    <t>Peraturan Presiden Nomor 129 Tahun 2018 tentang Rincian Anggaran Pendapatan dan Belanja Negara Tahun Anggaran 2019 (Lampiran III)</t>
  </si>
  <si>
    <t>Peraturan Presiden Nomor 72 Tahun 2020 tentang Perubahan Atas Peraturan Presiden Nomor 54 Tahun 2020 (Lampiran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</si>
</sst>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entury"/>
      <family val="1"/>
    </font>
    <font>
      <sz val="11"/>
      <name val="Century"/>
      <family val="1"/>
    </font>
    <font>
      <sz val="11"/>
      <color theme="1"/>
      <name val="Century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9">
    <xf numFmtId="0" fontId="0" fillId="0" borderId="0" xfId="0"/>
    <xf numFmtId="0" fontId="0" fillId="3" borderId="0" xfId="0" applyFill="1"/>
    <xf numFmtId="3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/>
    <xf numFmtId="0" fontId="6" fillId="3" borderId="6" xfId="0" applyFont="1" applyFill="1" applyBorder="1" applyAlignment="1">
      <alignment horizontal="center" vertical="center"/>
    </xf>
    <xf numFmtId="3" fontId="9" fillId="3" borderId="4" xfId="0" applyNumberFormat="1" applyFont="1" applyFill="1" applyBorder="1"/>
    <xf numFmtId="0" fontId="6" fillId="3" borderId="7" xfId="0" applyFont="1" applyFill="1" applyBorder="1" applyAlignment="1">
      <alignment horizontal="center" vertical="center"/>
    </xf>
    <xf numFmtId="3" fontId="0" fillId="3" borderId="8" xfId="0" applyNumberFormat="1" applyFill="1" applyBorder="1"/>
    <xf numFmtId="3" fontId="9" fillId="3" borderId="9" xfId="0" applyNumberFormat="1" applyFont="1" applyFill="1" applyBorder="1"/>
    <xf numFmtId="41" fontId="9" fillId="3" borderId="4" xfId="0" applyNumberFormat="1" applyFont="1" applyFill="1" applyBorder="1" applyAlignment="1">
      <alignment horizontal="right" vertical="center"/>
    </xf>
    <xf numFmtId="41" fontId="9" fillId="3" borderId="9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10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41" fontId="0" fillId="3" borderId="4" xfId="1" applyFont="1" applyFill="1" applyBorder="1"/>
    <xf numFmtId="41" fontId="0" fillId="3" borderId="9" xfId="1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1" fontId="5" fillId="3" borderId="4" xfId="1" applyFont="1" applyFill="1" applyBorder="1"/>
    <xf numFmtId="41" fontId="5" fillId="3" borderId="9" xfId="1" applyFont="1" applyFill="1" applyBorder="1"/>
    <xf numFmtId="0" fontId="3" fillId="3" borderId="0" xfId="0" applyFont="1" applyFill="1"/>
    <xf numFmtId="0" fontId="2" fillId="3" borderId="0" xfId="0" applyFont="1" applyFill="1" applyAlignment="1">
      <alignment horizontal="center" vertical="center"/>
    </xf>
    <xf numFmtId="0" fontId="16" fillId="3" borderId="0" xfId="0" applyFont="1" applyFill="1" applyBorder="1"/>
    <xf numFmtId="0" fontId="16" fillId="2" borderId="0" xfId="0" applyFont="1" applyFill="1" applyBorder="1"/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/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12" xfId="0" applyFont="1" applyFill="1" applyBorder="1"/>
    <xf numFmtId="0" fontId="16" fillId="2" borderId="13" xfId="0" applyFont="1" applyFill="1" applyBorder="1"/>
    <xf numFmtId="0" fontId="16" fillId="2" borderId="14" xfId="0" applyFont="1" applyFill="1" applyBorder="1"/>
    <xf numFmtId="0" fontId="16" fillId="2" borderId="15" xfId="0" applyFont="1" applyFill="1" applyBorder="1"/>
    <xf numFmtId="0" fontId="16" fillId="2" borderId="16" xfId="0" applyFont="1" applyFill="1" applyBorder="1"/>
    <xf numFmtId="0" fontId="16" fillId="2" borderId="17" xfId="0" applyFont="1" applyFill="1" applyBorder="1"/>
    <xf numFmtId="0" fontId="16" fillId="2" borderId="18" xfId="0" applyFont="1" applyFill="1" applyBorder="1"/>
    <xf numFmtId="0" fontId="16" fillId="2" borderId="19" xfId="0" applyFont="1" applyFill="1" applyBorder="1"/>
    <xf numFmtId="0" fontId="17" fillId="2" borderId="0" xfId="0" applyFont="1" applyFill="1" applyBorder="1"/>
    <xf numFmtId="0" fontId="15" fillId="2" borderId="0" xfId="0" applyFont="1" applyFill="1" applyBorder="1" applyAlignment="1">
      <alignment horizontal="center" vertical="center"/>
    </xf>
    <xf numFmtId="0" fontId="18" fillId="2" borderId="15" xfId="0" applyFont="1" applyFill="1" applyBorder="1"/>
    <xf numFmtId="0" fontId="0" fillId="2" borderId="0" xfId="0" applyFill="1" applyBorder="1"/>
    <xf numFmtId="0" fontId="0" fillId="2" borderId="16" xfId="0" applyFill="1" applyBorder="1"/>
    <xf numFmtId="0" fontId="17" fillId="2" borderId="0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3" fontId="0" fillId="3" borderId="0" xfId="0" applyNumberFormat="1" applyFill="1"/>
    <xf numFmtId="3" fontId="6" fillId="3" borderId="0" xfId="0" applyNumberFormat="1" applyFont="1" applyFill="1"/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7" fillId="2" borderId="0" xfId="0" applyFont="1" applyFill="1"/>
    <xf numFmtId="3" fontId="0" fillId="3" borderId="1" xfId="1" applyNumberFormat="1" applyFont="1" applyFill="1" applyBorder="1"/>
    <xf numFmtId="3" fontId="0" fillId="3" borderId="1" xfId="1" applyNumberFormat="1" applyFont="1" applyFill="1" applyBorder="1" applyAlignment="1">
      <alignment horizontal="right" vertical="center"/>
    </xf>
    <xf numFmtId="3" fontId="0" fillId="3" borderId="1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444444444444445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72-4317-88C3-A8E1CE231E18}"/>
                </c:ext>
              </c:extLst>
            </c:dLbl>
            <c:dLbl>
              <c:idx val="1"/>
              <c:layout>
                <c:manualLayout>
                  <c:x val="1.3888888888888888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72-4317-88C3-A8E1CE231E18}"/>
                </c:ext>
              </c:extLst>
            </c:dLbl>
            <c:dLbl>
              <c:idx val="2"/>
              <c:layout>
                <c:manualLayout>
                  <c:x val="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72-4317-88C3-A8E1CE231E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'025'!$C$5:$C$7</c:f>
              <c:numCache>
                <c:formatCode>_(* #,##0_);_(* \(#,##0\);_(* "-"_);_(@_)</c:formatCode>
                <c:ptCount val="3"/>
                <c:pt idx="0">
                  <c:v>2135816240</c:v>
                </c:pt>
                <c:pt idx="1">
                  <c:v>2021016651</c:v>
                </c:pt>
                <c:pt idx="2">
                  <c:v>1901339687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72-4317-88C3-A8E1CE231E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7795328"/>
        <c:axId val="77798016"/>
        <c:axId val="0"/>
      </c:bar3DChart>
      <c:catAx>
        <c:axId val="777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798016"/>
        <c:crosses val="autoZero"/>
        <c:auto val="1"/>
        <c:lblAlgn val="ctr"/>
        <c:lblOffset val="100"/>
        <c:noMultiLvlLbl val="0"/>
      </c:catAx>
      <c:valAx>
        <c:axId val="77798016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77795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09-4F07-A52F-AA5E4EDFE51D}"/>
                </c:ext>
              </c:extLst>
            </c:dLbl>
            <c:dLbl>
              <c:idx val="1"/>
              <c:layout>
                <c:manualLayout>
                  <c:x val="1.666666666666666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09-4F07-A52F-AA5E4EDFE51D}"/>
                </c:ext>
              </c:extLst>
            </c:dLbl>
            <c:dLbl>
              <c:idx val="2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09-4F07-A52F-AA5E4EDFE5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'027'!$C$5:$C$7</c:f>
              <c:numCache>
                <c:formatCode>_(* #,##0_);_(* \(#,##0\);_(* "-"_);_(@_)</c:formatCode>
                <c:ptCount val="3"/>
                <c:pt idx="0">
                  <c:v>332315654</c:v>
                </c:pt>
                <c:pt idx="1">
                  <c:v>372227070</c:v>
                </c:pt>
                <c:pt idx="2">
                  <c:v>340586591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09-4F07-A52F-AA5E4EDFE5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7830016"/>
        <c:axId val="80638720"/>
        <c:axId val="0"/>
      </c:bar3DChart>
      <c:catAx>
        <c:axId val="7783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638720"/>
        <c:crosses val="autoZero"/>
        <c:auto val="1"/>
        <c:lblAlgn val="ctr"/>
        <c:lblOffset val="100"/>
        <c:noMultiLvlLbl val="0"/>
      </c:catAx>
      <c:valAx>
        <c:axId val="80638720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77830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72-4B87-81B5-31C7878DC5B2}"/>
                </c:ext>
              </c:extLst>
            </c:dLbl>
            <c:dLbl>
              <c:idx val="1"/>
              <c:layout>
                <c:manualLayout>
                  <c:x val="1.6666666666666666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72-4B87-81B5-31C7878DC5B2}"/>
                </c:ext>
              </c:extLst>
            </c:dLbl>
            <c:dLbl>
              <c:idx val="2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72-4B87-81B5-31C7878DC5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'047'!$C$5:$C$7</c:f>
              <c:numCache>
                <c:formatCode>_(* #,##0_);_(* \(#,##0\);_(* "-"_);_(@_)</c:formatCode>
                <c:ptCount val="3"/>
                <c:pt idx="0">
                  <c:v>120496135</c:v>
                </c:pt>
                <c:pt idx="1">
                  <c:v>128542999</c:v>
                </c:pt>
                <c:pt idx="2">
                  <c:v>97024259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72-4B87-81B5-31C7878DC5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0711680"/>
        <c:axId val="80714368"/>
        <c:axId val="0"/>
      </c:bar3DChart>
      <c:catAx>
        <c:axId val="8071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714368"/>
        <c:crosses val="autoZero"/>
        <c:auto val="1"/>
        <c:lblAlgn val="ctr"/>
        <c:lblOffset val="100"/>
        <c:noMultiLvlLbl val="0"/>
      </c:catAx>
      <c:valAx>
        <c:axId val="80714368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80711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888888888888888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B8-4AB9-B799-33FCE1D27A72}"/>
                </c:ext>
              </c:extLst>
            </c:dLbl>
            <c:dLbl>
              <c:idx val="1"/>
              <c:layout>
                <c:manualLayout>
                  <c:x val="1.6666666666666666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B8-4AB9-B799-33FCE1D27A72}"/>
                </c:ext>
              </c:extLst>
            </c:dLbl>
            <c:dLbl>
              <c:idx val="2"/>
              <c:layout>
                <c:manualLayout>
                  <c:x val="5.5555555555555558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B8-4AB9-B799-33FCE1D27A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'103'!$C$5:$C$7</c:f>
              <c:numCache>
                <c:formatCode>_(* #,##0_);_(* \(#,##0\);_(* "-"_);_(@_)</c:formatCode>
                <c:ptCount val="3"/>
                <c:pt idx="0">
                  <c:v>13000000</c:v>
                </c:pt>
                <c:pt idx="1">
                  <c:v>12000000</c:v>
                </c:pt>
                <c:pt idx="2">
                  <c:v>8924900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8-4AB9-B799-33FCE1D27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0469376"/>
        <c:axId val="80550144"/>
        <c:axId val="0"/>
      </c:bar3DChart>
      <c:catAx>
        <c:axId val="8046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550144"/>
        <c:crosses val="autoZero"/>
        <c:auto val="1"/>
        <c:lblAlgn val="ctr"/>
        <c:lblOffset val="100"/>
        <c:noMultiLvlLbl val="0"/>
      </c:catAx>
      <c:valAx>
        <c:axId val="80550144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80469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42862</xdr:rowOff>
    </xdr:from>
    <xdr:to>
      <xdr:col>7</xdr:col>
      <xdr:colOff>76200</xdr:colOff>
      <xdr:row>16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</xdr:row>
      <xdr:rowOff>61912</xdr:rowOff>
    </xdr:from>
    <xdr:to>
      <xdr:col>6</xdr:col>
      <xdr:colOff>66675</xdr:colOff>
      <xdr:row>15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3</xdr:row>
      <xdr:rowOff>119062</xdr:rowOff>
    </xdr:from>
    <xdr:to>
      <xdr:col>7</xdr:col>
      <xdr:colOff>19050</xdr:colOff>
      <xdr:row>16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3</xdr:row>
      <xdr:rowOff>71437</xdr:rowOff>
    </xdr:from>
    <xdr:to>
      <xdr:col>7</xdr:col>
      <xdr:colOff>361950</xdr:colOff>
      <xdr:row>15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0"/>
  <sheetViews>
    <sheetView tabSelected="1" zoomScale="91" zoomScaleNormal="91" workbookViewId="0">
      <selection activeCell="A2" sqref="A2"/>
    </sheetView>
  </sheetViews>
  <sheetFormatPr defaultColWidth="9.1796875" defaultRowHeight="14" x14ac:dyDescent="0.3"/>
  <cols>
    <col min="1" max="1" width="9.1796875" style="35"/>
    <col min="2" max="2" width="3.81640625" style="35" customWidth="1"/>
    <col min="3" max="3" width="23.26953125" style="35" customWidth="1"/>
    <col min="4" max="4" width="1.453125" style="35" customWidth="1"/>
    <col min="5" max="5" width="1.54296875" style="35" customWidth="1"/>
    <col min="6" max="16384" width="9.1796875" style="35"/>
  </cols>
  <sheetData>
    <row r="2" spans="2:20" ht="14.5" thickBot="1" x14ac:dyDescent="0.35"/>
    <row r="3" spans="2:20" ht="14.5" thickTop="1" x14ac:dyDescent="0.3"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</row>
    <row r="4" spans="2:20" x14ac:dyDescent="0.3">
      <c r="B4" s="4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45"/>
    </row>
    <row r="5" spans="2:20" ht="21" customHeight="1" x14ac:dyDescent="0.3">
      <c r="B5" s="44"/>
      <c r="C5" s="39" t="s">
        <v>73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5"/>
    </row>
    <row r="6" spans="2:20" ht="21" customHeight="1" x14ac:dyDescent="0.3">
      <c r="B6" s="44"/>
      <c r="C6" s="64" t="s">
        <v>0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36"/>
      <c r="T6" s="45"/>
    </row>
    <row r="7" spans="2:20" s="1" customFormat="1" ht="21" customHeight="1" x14ac:dyDescent="0.35">
      <c r="B7" s="51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2"/>
      <c r="T7" s="53"/>
    </row>
    <row r="8" spans="2:20" s="1" customFormat="1" ht="15" customHeight="1" x14ac:dyDescent="0.35">
      <c r="B8" s="51"/>
      <c r="C8" s="40" t="s">
        <v>77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2"/>
      <c r="T8" s="53"/>
    </row>
    <row r="9" spans="2:20" s="1" customFormat="1" ht="14.25" customHeight="1" x14ac:dyDescent="0.35">
      <c r="B9" s="51"/>
      <c r="C9" s="40" t="s">
        <v>90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2"/>
      <c r="T9" s="53"/>
    </row>
    <row r="10" spans="2:20" s="1" customFormat="1" ht="14.5" x14ac:dyDescent="0.35">
      <c r="B10" s="51"/>
      <c r="C10" s="54" t="s">
        <v>78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2"/>
      <c r="T10" s="53"/>
    </row>
    <row r="11" spans="2:20" s="1" customFormat="1" ht="14.5" x14ac:dyDescent="0.35">
      <c r="B11" s="51"/>
      <c r="C11" s="54" t="s">
        <v>91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52"/>
      <c r="T11" s="53"/>
    </row>
    <row r="12" spans="2:20" s="1" customFormat="1" ht="14.5" x14ac:dyDescent="0.35">
      <c r="B12" s="51"/>
      <c r="C12" s="54" t="s">
        <v>92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2"/>
      <c r="T12" s="53"/>
    </row>
    <row r="13" spans="2:20" x14ac:dyDescent="0.3">
      <c r="B13" s="44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45"/>
    </row>
    <row r="14" spans="2:20" x14ac:dyDescent="0.3">
      <c r="B14" s="44"/>
      <c r="C14" s="36" t="s">
        <v>67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45"/>
    </row>
    <row r="15" spans="2:20" x14ac:dyDescent="0.3">
      <c r="B15" s="44"/>
      <c r="C15" s="36" t="s">
        <v>68</v>
      </c>
      <c r="D15" s="36" t="s">
        <v>69</v>
      </c>
      <c r="E15" s="36"/>
      <c r="F15" s="36" t="s">
        <v>93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45"/>
    </row>
    <row r="16" spans="2:20" x14ac:dyDescent="0.3">
      <c r="B16" s="44"/>
      <c r="C16" s="36" t="s">
        <v>70</v>
      </c>
      <c r="D16" s="36" t="s">
        <v>69</v>
      </c>
      <c r="E16" s="36"/>
      <c r="F16" s="36" t="s">
        <v>94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45"/>
    </row>
    <row r="17" spans="2:20" x14ac:dyDescent="0.3">
      <c r="B17" s="44"/>
      <c r="C17" s="49" t="s">
        <v>71</v>
      </c>
      <c r="D17" s="49" t="s">
        <v>69</v>
      </c>
      <c r="E17" s="49"/>
      <c r="F17" s="60" t="s">
        <v>95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45"/>
    </row>
    <row r="18" spans="2:20" x14ac:dyDescent="0.3">
      <c r="B18" s="44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45"/>
    </row>
    <row r="19" spans="2:20" x14ac:dyDescent="0.3">
      <c r="B19" s="44"/>
      <c r="C19" s="36" t="s">
        <v>72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45"/>
    </row>
    <row r="20" spans="2:20" x14ac:dyDescent="0.3">
      <c r="B20" s="44"/>
      <c r="C20" s="36" t="s">
        <v>1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45"/>
    </row>
    <row r="21" spans="2:20" x14ac:dyDescent="0.3">
      <c r="B21" s="44"/>
      <c r="C21" s="37" t="s">
        <v>17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45"/>
    </row>
    <row r="22" spans="2:20" x14ac:dyDescent="0.3">
      <c r="B22" s="44"/>
      <c r="C22" s="37" t="s">
        <v>26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45"/>
    </row>
    <row r="23" spans="2:20" x14ac:dyDescent="0.3">
      <c r="B23" s="44"/>
      <c r="C23" s="38" t="s">
        <v>87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45"/>
    </row>
    <row r="24" spans="2:20" x14ac:dyDescent="0.3">
      <c r="B24" s="44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45"/>
    </row>
    <row r="25" spans="2:20" x14ac:dyDescent="0.3">
      <c r="B25" s="44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45"/>
    </row>
    <row r="26" spans="2:20" x14ac:dyDescent="0.3">
      <c r="B26" s="44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45"/>
    </row>
    <row r="27" spans="2:20" x14ac:dyDescent="0.3">
      <c r="B27" s="44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45"/>
    </row>
    <row r="28" spans="2:20" x14ac:dyDescent="0.3">
      <c r="B28" s="44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5"/>
    </row>
    <row r="29" spans="2:20" x14ac:dyDescent="0.3">
      <c r="B29" s="44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5"/>
    </row>
    <row r="30" spans="2:20" x14ac:dyDescent="0.3">
      <c r="B30" s="44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45"/>
    </row>
    <row r="31" spans="2:20" x14ac:dyDescent="0.3">
      <c r="B31" s="44"/>
      <c r="C31" s="36" t="s">
        <v>74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45"/>
    </row>
    <row r="32" spans="2:20" x14ac:dyDescent="0.3">
      <c r="B32" s="44"/>
      <c r="C32" s="36" t="s">
        <v>75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45"/>
    </row>
    <row r="33" spans="2:20" x14ac:dyDescent="0.3">
      <c r="B33" s="44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45"/>
    </row>
    <row r="34" spans="2:20" x14ac:dyDescent="0.3">
      <c r="B34" s="44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45"/>
    </row>
    <row r="35" spans="2:20" x14ac:dyDescent="0.3">
      <c r="B35" s="44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45"/>
    </row>
    <row r="36" spans="2:20" x14ac:dyDescent="0.3">
      <c r="B36" s="44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45"/>
    </row>
    <row r="37" spans="2:20" x14ac:dyDescent="0.3">
      <c r="B37" s="44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45"/>
    </row>
    <row r="38" spans="2:20" x14ac:dyDescent="0.3">
      <c r="B38" s="44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45"/>
    </row>
    <row r="39" spans="2:20" ht="14.5" thickBot="1" x14ac:dyDescent="0.35"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8"/>
    </row>
    <row r="40" spans="2:20" ht="14.5" thickTop="1" x14ac:dyDescent="0.3"/>
  </sheetData>
  <mergeCells count="1">
    <mergeCell ref="C6:R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7"/>
  <sheetViews>
    <sheetView workbookViewId="0">
      <selection activeCell="C16" sqref="C16"/>
    </sheetView>
  </sheetViews>
  <sheetFormatPr defaultColWidth="8.7265625" defaultRowHeight="14.5" x14ac:dyDescent="0.35"/>
  <cols>
    <col min="1" max="2" width="8.7265625" style="1"/>
    <col min="3" max="3" width="39.453125" style="1" customWidth="1"/>
    <col min="4" max="5" width="8.7265625" style="1"/>
    <col min="6" max="6" width="50.453125" style="1" customWidth="1"/>
    <col min="7" max="16384" width="8.7265625" style="1"/>
  </cols>
  <sheetData>
    <row r="1" spans="2:6" ht="21" x14ac:dyDescent="0.5">
      <c r="C1" s="15" t="s">
        <v>64</v>
      </c>
    </row>
    <row r="2" spans="2:6" ht="15" thickBot="1" x14ac:dyDescent="0.4"/>
    <row r="3" spans="2:6" ht="45.65" customHeight="1" x14ac:dyDescent="0.35">
      <c r="B3" s="65" t="s">
        <v>36</v>
      </c>
      <c r="C3" s="23" t="s">
        <v>2</v>
      </c>
      <c r="F3" s="19" t="s">
        <v>38</v>
      </c>
    </row>
    <row r="4" spans="2:6" ht="29" x14ac:dyDescent="0.35">
      <c r="B4" s="66"/>
      <c r="C4" s="24" t="str">
        <f>F3</f>
        <v>Dukungan Manajemen dan Pelaksanaan Tugas Teknis Lainnya Kementerian Agama</v>
      </c>
    </row>
    <row r="5" spans="2:6" x14ac:dyDescent="0.35">
      <c r="B5" s="7">
        <v>2018</v>
      </c>
      <c r="C5" s="25">
        <f>INDEX(Source!$B$10:$T$12,MATCH('025'!B5,Source!$A$10:$A$12,0),MATCH('025'!$C$4,Source!$B$9:$T$9,0))</f>
        <v>2135816240</v>
      </c>
    </row>
    <row r="6" spans="2:6" x14ac:dyDescent="0.35">
      <c r="B6" s="7">
        <v>2019</v>
      </c>
      <c r="C6" s="25">
        <f>INDEX(Source!$B$10:$T$12,MATCH('025'!B6,Source!$A$10:$A$12,0),MATCH('025'!$C$4,Source!$B$9:$T$9,0))</f>
        <v>2021016651</v>
      </c>
    </row>
    <row r="7" spans="2:6" ht="15" thickBot="1" x14ac:dyDescent="0.4">
      <c r="B7" s="9">
        <v>2020</v>
      </c>
      <c r="C7" s="26">
        <f>INDEX(Source!$B$10:$T$12,MATCH('025'!B7,Source!$A$10:$A$12,0),MATCH('025'!$C$4,Source!$B$9:$T$9,0))</f>
        <v>1901339687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Source!$B$9:$T$9</xm:f>
          </x14:formula1>
          <xm:sqref>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8"/>
  <sheetViews>
    <sheetView workbookViewId="0">
      <selection activeCell="C3" sqref="C3"/>
    </sheetView>
  </sheetViews>
  <sheetFormatPr defaultColWidth="8.7265625" defaultRowHeight="14.5" x14ac:dyDescent="0.35"/>
  <cols>
    <col min="1" max="2" width="8.7265625" style="1"/>
    <col min="3" max="3" width="37.26953125" style="1" customWidth="1"/>
    <col min="4" max="5" width="8.7265625" style="1"/>
    <col min="6" max="6" width="65.54296875" style="1" customWidth="1"/>
    <col min="7" max="16384" width="8.7265625" style="1"/>
  </cols>
  <sheetData>
    <row r="1" spans="2:6" ht="21" x14ac:dyDescent="0.5">
      <c r="C1" s="15" t="s">
        <v>65</v>
      </c>
    </row>
    <row r="2" spans="2:6" ht="15" thickBot="1" x14ac:dyDescent="0.4"/>
    <row r="3" spans="2:6" ht="37" x14ac:dyDescent="0.35">
      <c r="B3" s="65" t="s">
        <v>36</v>
      </c>
      <c r="C3" s="23" t="s">
        <v>2</v>
      </c>
      <c r="F3" s="19" t="s">
        <v>50</v>
      </c>
    </row>
    <row r="4" spans="2:6" ht="34" customHeight="1" x14ac:dyDescent="0.35">
      <c r="B4" s="66"/>
      <c r="C4" s="24" t="str">
        <f>F3</f>
        <v>Dukungan Manajemen dan Pelaksanaan Tugas Teknis Lainnya Kementerian Sosial</v>
      </c>
    </row>
    <row r="5" spans="2:6" x14ac:dyDescent="0.35">
      <c r="B5" s="7">
        <v>2018</v>
      </c>
      <c r="C5" s="25">
        <f>INDEX(Source!$B$19:$I$21,MATCH('025'!B5,Source!$A$10:$A$12,0),MATCH('027'!$C$4,Source!$B$18:$I$18,0))</f>
        <v>332315654</v>
      </c>
    </row>
    <row r="6" spans="2:6" x14ac:dyDescent="0.35">
      <c r="B6" s="7">
        <v>2019</v>
      </c>
      <c r="C6" s="25">
        <f>INDEX(Source!$B$19:$I$21,MATCH('025'!B6,Source!$A$10:$A$12,0),MATCH('027'!$C$4,Source!$B$18:$I$18,0))</f>
        <v>372227070</v>
      </c>
    </row>
    <row r="7" spans="2:6" ht="15" thickBot="1" x14ac:dyDescent="0.4">
      <c r="B7" s="9">
        <v>2020</v>
      </c>
      <c r="C7" s="26">
        <f>INDEX(Source!$B$19:$I$21,MATCH('025'!B7,Source!$A$10:$A$12,0),MATCH('027'!$C$4,Source!$B$18:$I$18,0))</f>
        <v>340586591</v>
      </c>
    </row>
    <row r="8" spans="2:6" x14ac:dyDescent="0.35">
      <c r="B8" s="20"/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Source!$B$18:$I$18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"/>
  <sheetViews>
    <sheetView workbookViewId="0">
      <selection activeCell="C20" sqref="C20"/>
    </sheetView>
  </sheetViews>
  <sheetFormatPr defaultColWidth="9.1796875" defaultRowHeight="14.5" x14ac:dyDescent="0.35"/>
  <cols>
    <col min="1" max="2" width="9.1796875" style="1"/>
    <col min="3" max="3" width="40.81640625" style="1" customWidth="1"/>
    <col min="4" max="5" width="9.1796875" style="1"/>
    <col min="6" max="6" width="51" style="1" customWidth="1"/>
    <col min="7" max="16384" width="9.1796875" style="1"/>
  </cols>
  <sheetData>
    <row r="1" spans="2:6" ht="21" x14ac:dyDescent="0.5">
      <c r="C1" s="15" t="s">
        <v>65</v>
      </c>
    </row>
    <row r="2" spans="2:6" ht="15" thickBot="1" x14ac:dyDescent="0.4"/>
    <row r="3" spans="2:6" ht="37" x14ac:dyDescent="0.35">
      <c r="B3" s="65" t="s">
        <v>36</v>
      </c>
      <c r="C3" s="23" t="s">
        <v>2</v>
      </c>
      <c r="F3" s="19" t="s">
        <v>57</v>
      </c>
    </row>
    <row r="4" spans="2:6" ht="45.75" customHeight="1" x14ac:dyDescent="0.35">
      <c r="B4" s="66"/>
      <c r="C4" s="24" t="str">
        <f>F3</f>
        <v>Dukungan Manajemen dan Pelaksanaan Tugas Teknis Lainnya Kementerian PP&amp;PA</v>
      </c>
    </row>
    <row r="5" spans="2:6" x14ac:dyDescent="0.35">
      <c r="B5" s="7">
        <v>2018</v>
      </c>
      <c r="C5" s="25">
        <f>INDEX(Source!$B$28:$E$30,MATCH('047'!B5,Source!$A$28:$A$30,0),MATCH('047'!$C$4,Source!$B$27:$E$27,0))</f>
        <v>120496135</v>
      </c>
    </row>
    <row r="6" spans="2:6" x14ac:dyDescent="0.35">
      <c r="B6" s="7">
        <v>2019</v>
      </c>
      <c r="C6" s="25">
        <f>INDEX(Source!$B$28:$E$30,MATCH('047'!B6,Source!$A$28:$A$30,0),MATCH('047'!$C$4,Source!$B$27:$E$27,0))</f>
        <v>128542999</v>
      </c>
    </row>
    <row r="7" spans="2:6" ht="15" thickBot="1" x14ac:dyDescent="0.4">
      <c r="B7" s="9">
        <v>2020</v>
      </c>
      <c r="C7" s="26">
        <f>INDEX(Source!$B$28:$E$30,MATCH('047'!B7,Source!$A$28:$A$30,0),MATCH('047'!$C$4,Source!$B$27:$E$27,0))</f>
        <v>97024259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Source!B$27:E$27</xm:f>
          </x14:formula1>
          <xm:sqref>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7"/>
  <sheetViews>
    <sheetView workbookViewId="0">
      <selection activeCell="C5" sqref="C5"/>
    </sheetView>
  </sheetViews>
  <sheetFormatPr defaultColWidth="8.7265625" defaultRowHeight="14.5" x14ac:dyDescent="0.35"/>
  <cols>
    <col min="1" max="2" width="8.7265625" style="16"/>
    <col min="3" max="3" width="37.26953125" style="16" customWidth="1"/>
    <col min="4" max="5" width="8.7265625" style="16"/>
    <col min="6" max="6" width="49.54296875" style="16" customWidth="1"/>
    <col min="7" max="16384" width="8.7265625" style="16"/>
  </cols>
  <sheetData>
    <row r="1" spans="2:6" ht="21" x14ac:dyDescent="0.5">
      <c r="C1" s="17" t="s">
        <v>66</v>
      </c>
    </row>
    <row r="2" spans="2:6" ht="15" thickBot="1" x14ac:dyDescent="0.4"/>
    <row r="3" spans="2:6" ht="37" x14ac:dyDescent="0.35">
      <c r="B3" s="67" t="s">
        <v>36</v>
      </c>
      <c r="C3" s="27" t="s">
        <v>2</v>
      </c>
      <c r="F3" s="18" t="s">
        <v>62</v>
      </c>
    </row>
    <row r="4" spans="2:6" ht="41.25" customHeight="1" x14ac:dyDescent="0.35">
      <c r="B4" s="68"/>
      <c r="C4" s="28" t="str">
        <f>F3</f>
        <v>Pengawasan dan Peningkatan Akuntabilitas Aparatur BNPB</v>
      </c>
    </row>
    <row r="5" spans="2:6" x14ac:dyDescent="0.35">
      <c r="B5" s="29">
        <v>2018</v>
      </c>
      <c r="C5" s="31">
        <f>INDEX(Source!$B$37:$D$39,MATCH('103'!B5,Source!$A$37:$A$39,0),MATCH('103'!$C$4,Source!$B$36:$D$36,0))</f>
        <v>13000000</v>
      </c>
    </row>
    <row r="6" spans="2:6" x14ac:dyDescent="0.35">
      <c r="B6" s="29">
        <v>2019</v>
      </c>
      <c r="C6" s="31">
        <f>INDEX(Source!$B$37:$D$39,MATCH('103'!B6,Source!$A$37:$A$39,0),MATCH('103'!$C$4,Source!$B$36:$D$36,0))</f>
        <v>12000000</v>
      </c>
    </row>
    <row r="7" spans="2:6" ht="15" thickBot="1" x14ac:dyDescent="0.4">
      <c r="B7" s="30">
        <v>2020</v>
      </c>
      <c r="C7" s="32">
        <f>INDEX(Source!$B$37:$D$39,MATCH('103'!B7,Source!$A$37:$A$39,0),MATCH('103'!$C$4,Source!$B$36:$D$36,0))</f>
        <v>8924900</v>
      </c>
    </row>
  </sheetData>
  <mergeCells count="1">
    <mergeCell ref="B3:B4"/>
  </mergeCell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Source!$B$36:$D$36</xm:f>
          </x14:formula1>
          <xm:sqref>F3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1"/>
  <sheetViews>
    <sheetView zoomScale="77" zoomScaleNormal="77" workbookViewId="0">
      <selection activeCell="D43" sqref="D43"/>
    </sheetView>
  </sheetViews>
  <sheetFormatPr defaultColWidth="9.1796875" defaultRowHeight="14.5" x14ac:dyDescent="0.35"/>
  <cols>
    <col min="1" max="1" width="9.1796875" style="1"/>
    <col min="2" max="3" width="17.54296875" style="1" customWidth="1"/>
    <col min="4" max="4" width="17.453125" style="1" customWidth="1"/>
    <col min="5" max="5" width="17.54296875" style="1" customWidth="1"/>
    <col min="6" max="6" width="17.26953125" style="1" customWidth="1"/>
    <col min="7" max="10" width="17.453125" style="1" customWidth="1"/>
    <col min="11" max="11" width="17.26953125" style="1" customWidth="1"/>
    <col min="12" max="15" width="17.54296875" style="1" customWidth="1"/>
    <col min="16" max="16" width="17.26953125" style="1" customWidth="1"/>
    <col min="17" max="17" width="17.54296875" style="1" customWidth="1"/>
    <col min="18" max="19" width="17.453125" style="1" customWidth="1"/>
    <col min="20" max="21" width="17.54296875" style="1" customWidth="1"/>
    <col min="22" max="22" width="18.54296875" style="1" customWidth="1"/>
    <col min="23" max="16384" width="9.1796875" style="1"/>
  </cols>
  <sheetData>
    <row r="1" spans="1:22" s="33" customFormat="1" ht="21" x14ac:dyDescent="0.35">
      <c r="A1" s="69" t="s">
        <v>76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2" s="33" customFormat="1" ht="21" x14ac:dyDescent="0.3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2" s="33" customFormat="1" ht="21" x14ac:dyDescent="0.35">
      <c r="A3" s="69" t="s">
        <v>89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1:22" s="33" customFormat="1" ht="21" x14ac:dyDescent="0.35">
      <c r="A4" s="34"/>
      <c r="B4" s="34"/>
      <c r="C4" s="34"/>
      <c r="D4" s="34"/>
      <c r="E4" s="34"/>
      <c r="F4" s="34"/>
      <c r="G4" s="34"/>
    </row>
    <row r="5" spans="1:22" ht="19" thickBot="1" x14ac:dyDescent="0.5">
      <c r="B5" s="14" t="s">
        <v>1</v>
      </c>
    </row>
    <row r="6" spans="1:22" ht="15.5" x14ac:dyDescent="0.35">
      <c r="A6" s="70" t="s">
        <v>36</v>
      </c>
      <c r="B6" s="74" t="s">
        <v>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5" t="s">
        <v>37</v>
      </c>
    </row>
    <row r="7" spans="1:22" x14ac:dyDescent="0.35">
      <c r="A7" s="71"/>
      <c r="B7" s="77" t="s">
        <v>4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 t="s">
        <v>15</v>
      </c>
      <c r="N7" s="77"/>
      <c r="O7" s="77"/>
      <c r="P7" s="77"/>
      <c r="Q7" s="77"/>
      <c r="R7" s="77"/>
      <c r="S7" s="77"/>
      <c r="T7" s="77"/>
      <c r="U7" s="76"/>
    </row>
    <row r="8" spans="1:22" x14ac:dyDescent="0.35">
      <c r="A8" s="71"/>
      <c r="B8" s="55" t="s">
        <v>3</v>
      </c>
      <c r="C8" s="55" t="s">
        <v>5</v>
      </c>
      <c r="D8" s="55" t="s">
        <v>6</v>
      </c>
      <c r="E8" s="55" t="s">
        <v>7</v>
      </c>
      <c r="F8" s="55" t="s">
        <v>8</v>
      </c>
      <c r="G8" s="55" t="s">
        <v>9</v>
      </c>
      <c r="H8" s="55" t="s">
        <v>10</v>
      </c>
      <c r="I8" s="55" t="s">
        <v>11</v>
      </c>
      <c r="J8" s="55" t="s">
        <v>12</v>
      </c>
      <c r="K8" s="55" t="s">
        <v>13</v>
      </c>
      <c r="L8" s="55" t="s">
        <v>14</v>
      </c>
      <c r="M8" s="55" t="s">
        <v>5</v>
      </c>
      <c r="N8" s="55" t="s">
        <v>6</v>
      </c>
      <c r="O8" s="55" t="s">
        <v>16</v>
      </c>
      <c r="P8" s="55" t="s">
        <v>8</v>
      </c>
      <c r="Q8" s="55" t="s">
        <v>9</v>
      </c>
      <c r="R8" s="55" t="s">
        <v>10</v>
      </c>
      <c r="S8" s="55" t="s">
        <v>11</v>
      </c>
      <c r="T8" s="55" t="s">
        <v>13</v>
      </c>
      <c r="U8" s="76"/>
    </row>
    <row r="9" spans="1:22" ht="111.75" customHeight="1" x14ac:dyDescent="0.35">
      <c r="A9" s="71"/>
      <c r="B9" s="21" t="s">
        <v>38</v>
      </c>
      <c r="C9" s="21" t="s">
        <v>39</v>
      </c>
      <c r="D9" s="21" t="s">
        <v>40</v>
      </c>
      <c r="E9" s="21" t="s">
        <v>41</v>
      </c>
      <c r="F9" s="21" t="s">
        <v>42</v>
      </c>
      <c r="G9" s="21" t="s">
        <v>43</v>
      </c>
      <c r="H9" s="21" t="s">
        <v>44</v>
      </c>
      <c r="I9" s="21" t="s">
        <v>45</v>
      </c>
      <c r="J9" s="21" t="s">
        <v>46</v>
      </c>
      <c r="K9" s="21" t="s">
        <v>47</v>
      </c>
      <c r="L9" s="21" t="s">
        <v>48</v>
      </c>
      <c r="M9" s="21" t="s">
        <v>79</v>
      </c>
      <c r="N9" s="21" t="s">
        <v>80</v>
      </c>
      <c r="O9" s="21" t="s">
        <v>49</v>
      </c>
      <c r="P9" s="21" t="s">
        <v>81</v>
      </c>
      <c r="Q9" s="21" t="s">
        <v>82</v>
      </c>
      <c r="R9" s="21" t="s">
        <v>83</v>
      </c>
      <c r="S9" s="21" t="s">
        <v>84</v>
      </c>
      <c r="T9" s="21" t="s">
        <v>85</v>
      </c>
      <c r="U9" s="76"/>
    </row>
    <row r="10" spans="1:22" x14ac:dyDescent="0.35">
      <c r="A10" s="7">
        <v>2018</v>
      </c>
      <c r="B10" s="61">
        <v>2135816240</v>
      </c>
      <c r="C10" s="61">
        <v>77873290</v>
      </c>
      <c r="D10" s="61">
        <v>91375363</v>
      </c>
      <c r="E10" s="61">
        <v>5130689599</v>
      </c>
      <c r="F10" s="61">
        <v>217000233</v>
      </c>
      <c r="G10" s="61">
        <v>189736919</v>
      </c>
      <c r="H10" s="61">
        <v>123255613</v>
      </c>
      <c r="I10" s="61">
        <v>64106294</v>
      </c>
      <c r="J10" s="61">
        <v>1085824226</v>
      </c>
      <c r="K10" s="61">
        <v>339080741</v>
      </c>
      <c r="L10" s="61">
        <v>18523068</v>
      </c>
      <c r="M10" s="61">
        <v>7000000</v>
      </c>
      <c r="N10" s="61">
        <v>62096110</v>
      </c>
      <c r="O10" s="61">
        <v>49089647287</v>
      </c>
      <c r="P10" s="61">
        <v>1678575979</v>
      </c>
      <c r="Q10" s="62">
        <v>721797274</v>
      </c>
      <c r="R10" s="61">
        <v>644313979</v>
      </c>
      <c r="S10" s="61">
        <v>216315841</v>
      </c>
      <c r="T10" s="62">
        <v>261713035</v>
      </c>
      <c r="U10" s="8">
        <f>SUM(B10:T10)</f>
        <v>62154741091</v>
      </c>
    </row>
    <row r="11" spans="1:22" x14ac:dyDescent="0.35">
      <c r="A11" s="7">
        <v>2019</v>
      </c>
      <c r="B11" s="2">
        <v>2021016651</v>
      </c>
      <c r="C11" s="2">
        <v>80014140</v>
      </c>
      <c r="D11" s="2">
        <v>101527316</v>
      </c>
      <c r="E11" s="2">
        <v>5157052074</v>
      </c>
      <c r="F11" s="2">
        <v>256216938</v>
      </c>
      <c r="G11" s="2">
        <v>218887808</v>
      </c>
      <c r="H11" s="3">
        <v>159924001</v>
      </c>
      <c r="I11" s="3">
        <v>77986461</v>
      </c>
      <c r="J11" s="4">
        <v>1486621215</v>
      </c>
      <c r="K11" s="2">
        <v>382293870</v>
      </c>
      <c r="L11" s="2">
        <v>201416463</v>
      </c>
      <c r="M11" s="2">
        <v>7000000</v>
      </c>
      <c r="N11" s="2">
        <v>62000000</v>
      </c>
      <c r="O11" s="2">
        <v>48514443637</v>
      </c>
      <c r="P11" s="2">
        <v>1566438849</v>
      </c>
      <c r="Q11" s="2">
        <v>711002404</v>
      </c>
      <c r="R11" s="2">
        <v>656246819</v>
      </c>
      <c r="S11" s="2">
        <v>185019308</v>
      </c>
      <c r="T11" s="2">
        <v>221614209</v>
      </c>
      <c r="U11" s="8">
        <f>SUM(B11:T11)</f>
        <v>62066722163</v>
      </c>
    </row>
    <row r="12" spans="1:22" ht="15" thickBot="1" x14ac:dyDescent="0.4">
      <c r="A12" s="9">
        <v>2020</v>
      </c>
      <c r="B12" s="10">
        <v>1901339687</v>
      </c>
      <c r="C12" s="10">
        <v>30992217</v>
      </c>
      <c r="D12" s="10">
        <v>73229039</v>
      </c>
      <c r="E12" s="10">
        <v>5515587545</v>
      </c>
      <c r="F12" s="10">
        <v>219276203</v>
      </c>
      <c r="G12" s="10">
        <v>160857967</v>
      </c>
      <c r="H12" s="10">
        <v>87723346</v>
      </c>
      <c r="I12" s="10">
        <v>46000216</v>
      </c>
      <c r="J12" s="10">
        <v>1366359265</v>
      </c>
      <c r="K12" s="10">
        <v>246350227</v>
      </c>
      <c r="L12" s="10">
        <v>32113882</v>
      </c>
      <c r="M12" s="10">
        <v>5057551</v>
      </c>
      <c r="N12" s="10">
        <v>68036407</v>
      </c>
      <c r="O12" s="10">
        <v>49425476216</v>
      </c>
      <c r="P12" s="10">
        <v>1484958814</v>
      </c>
      <c r="Q12" s="10">
        <v>682405897</v>
      </c>
      <c r="R12" s="10">
        <v>624368492</v>
      </c>
      <c r="S12" s="10">
        <v>198310019</v>
      </c>
      <c r="T12" s="10">
        <v>242946993</v>
      </c>
      <c r="U12" s="11">
        <f>SUM(B12:T12)</f>
        <v>62411389983</v>
      </c>
      <c r="V12" s="56"/>
    </row>
    <row r="13" spans="1:22" x14ac:dyDescent="0.35">
      <c r="O13" s="57"/>
    </row>
    <row r="14" spans="1:22" ht="19" thickBot="1" x14ac:dyDescent="0.4">
      <c r="B14" s="5" t="s">
        <v>17</v>
      </c>
    </row>
    <row r="15" spans="1:22" ht="15.5" x14ac:dyDescent="0.35">
      <c r="A15" s="70" t="s">
        <v>36</v>
      </c>
      <c r="B15" s="74" t="s">
        <v>2</v>
      </c>
      <c r="C15" s="74"/>
      <c r="D15" s="74"/>
      <c r="E15" s="74"/>
      <c r="F15" s="74"/>
      <c r="G15" s="74"/>
      <c r="H15" s="74"/>
      <c r="I15" s="74"/>
      <c r="J15" s="72" t="s">
        <v>37</v>
      </c>
    </row>
    <row r="16" spans="1:22" x14ac:dyDescent="0.35">
      <c r="A16" s="71"/>
      <c r="B16" s="78" t="s">
        <v>19</v>
      </c>
      <c r="C16" s="78"/>
      <c r="D16" s="78"/>
      <c r="E16" s="78"/>
      <c r="F16" s="78"/>
      <c r="G16" s="78"/>
      <c r="H16" s="78"/>
      <c r="I16" s="58" t="s">
        <v>15</v>
      </c>
      <c r="J16" s="73"/>
    </row>
    <row r="17" spans="1:11" x14ac:dyDescent="0.35">
      <c r="A17" s="71"/>
      <c r="B17" s="55" t="s">
        <v>18</v>
      </c>
      <c r="C17" s="55" t="s">
        <v>20</v>
      </c>
      <c r="D17" s="55" t="s">
        <v>21</v>
      </c>
      <c r="E17" s="55" t="s">
        <v>22</v>
      </c>
      <c r="F17" s="55" t="s">
        <v>23</v>
      </c>
      <c r="G17" s="55" t="s">
        <v>24</v>
      </c>
      <c r="H17" s="55" t="s">
        <v>25</v>
      </c>
      <c r="I17" s="55" t="s">
        <v>25</v>
      </c>
      <c r="J17" s="73"/>
    </row>
    <row r="18" spans="1:11" ht="65" x14ac:dyDescent="0.35">
      <c r="A18" s="71"/>
      <c r="B18" s="21" t="s">
        <v>50</v>
      </c>
      <c r="C18" s="21" t="s">
        <v>51</v>
      </c>
      <c r="D18" s="21" t="s">
        <v>52</v>
      </c>
      <c r="E18" s="21" t="s">
        <v>53</v>
      </c>
      <c r="F18" s="21" t="s">
        <v>54</v>
      </c>
      <c r="G18" s="21" t="s">
        <v>55</v>
      </c>
      <c r="H18" s="21" t="s">
        <v>56</v>
      </c>
      <c r="I18" s="21" t="s">
        <v>86</v>
      </c>
      <c r="J18" s="73"/>
    </row>
    <row r="19" spans="1:11" x14ac:dyDescent="0.35">
      <c r="A19" s="7">
        <v>2018</v>
      </c>
      <c r="B19" s="62">
        <v>332315654</v>
      </c>
      <c r="C19" s="62">
        <v>44088417</v>
      </c>
      <c r="D19" s="62">
        <v>433823251</v>
      </c>
      <c r="E19" s="62">
        <v>1006519857</v>
      </c>
      <c r="F19" s="62">
        <v>17671377420</v>
      </c>
      <c r="G19" s="62">
        <v>21455112967</v>
      </c>
      <c r="H19" s="62">
        <v>274396379</v>
      </c>
      <c r="I19" s="62">
        <v>78108141</v>
      </c>
      <c r="J19" s="8">
        <f>SUM(B19:I19)</f>
        <v>41295742086</v>
      </c>
    </row>
    <row r="20" spans="1:11" x14ac:dyDescent="0.35">
      <c r="A20" s="7">
        <v>2019</v>
      </c>
      <c r="B20" s="2">
        <v>372227070</v>
      </c>
      <c r="C20" s="2">
        <v>47302812</v>
      </c>
      <c r="D20" s="2">
        <v>429362610</v>
      </c>
      <c r="E20" s="2">
        <v>1163312583</v>
      </c>
      <c r="F20" s="2">
        <v>34765659285</v>
      </c>
      <c r="G20" s="2">
        <v>21405310213</v>
      </c>
      <c r="H20" s="2">
        <v>594398446</v>
      </c>
      <c r="I20" s="2">
        <v>128885360</v>
      </c>
      <c r="J20" s="8">
        <f>SUM(B20:I20)</f>
        <v>58906458379</v>
      </c>
    </row>
    <row r="21" spans="1:11" ht="15" thickBot="1" x14ac:dyDescent="0.4">
      <c r="A21" s="9">
        <v>2020</v>
      </c>
      <c r="B21" s="10">
        <v>340586591</v>
      </c>
      <c r="C21" s="10">
        <v>32550770</v>
      </c>
      <c r="D21" s="10">
        <v>261757849</v>
      </c>
      <c r="E21" s="10">
        <v>893764729</v>
      </c>
      <c r="F21" s="10">
        <v>42542073615</v>
      </c>
      <c r="G21" s="10">
        <v>59993150028</v>
      </c>
      <c r="H21" s="10">
        <v>324362397</v>
      </c>
      <c r="I21" s="10">
        <v>52657751</v>
      </c>
      <c r="J21" s="11">
        <f>SUM(B21:I21)</f>
        <v>104440903730</v>
      </c>
      <c r="K21" s="56"/>
    </row>
    <row r="23" spans="1:11" ht="19" thickBot="1" x14ac:dyDescent="0.4">
      <c r="B23" s="5" t="s">
        <v>26</v>
      </c>
    </row>
    <row r="24" spans="1:11" ht="15.5" x14ac:dyDescent="0.35">
      <c r="A24" s="70" t="s">
        <v>36</v>
      </c>
      <c r="B24" s="74" t="s">
        <v>2</v>
      </c>
      <c r="C24" s="74"/>
      <c r="D24" s="74"/>
      <c r="E24" s="74"/>
      <c r="F24" s="72" t="s">
        <v>37</v>
      </c>
    </row>
    <row r="25" spans="1:11" x14ac:dyDescent="0.35">
      <c r="A25" s="71"/>
      <c r="B25" s="78" t="s">
        <v>19</v>
      </c>
      <c r="C25" s="78"/>
      <c r="D25" s="78"/>
      <c r="E25" s="78"/>
      <c r="F25" s="73"/>
    </row>
    <row r="26" spans="1:11" x14ac:dyDescent="0.35">
      <c r="A26" s="71"/>
      <c r="B26" s="55" t="s">
        <v>27</v>
      </c>
      <c r="C26" s="55" t="s">
        <v>28</v>
      </c>
      <c r="D26" s="55" t="s">
        <v>29</v>
      </c>
      <c r="E26" s="55" t="s">
        <v>30</v>
      </c>
      <c r="F26" s="73"/>
    </row>
    <row r="27" spans="1:11" ht="65" x14ac:dyDescent="0.35">
      <c r="A27" s="71"/>
      <c r="B27" s="21" t="s">
        <v>57</v>
      </c>
      <c r="C27" s="21" t="s">
        <v>58</v>
      </c>
      <c r="D27" s="21" t="s">
        <v>59</v>
      </c>
      <c r="E27" s="21" t="s">
        <v>60</v>
      </c>
      <c r="F27" s="73"/>
    </row>
    <row r="28" spans="1:11" x14ac:dyDescent="0.35">
      <c r="A28" s="7">
        <v>2018</v>
      </c>
      <c r="B28" s="63">
        <v>120496135</v>
      </c>
      <c r="C28" s="63">
        <v>201293100</v>
      </c>
      <c r="D28" s="63">
        <v>180772600</v>
      </c>
      <c r="E28" s="62">
        <v>51287200</v>
      </c>
      <c r="F28" s="12">
        <f>SUM(B28:E28)</f>
        <v>553849035</v>
      </c>
    </row>
    <row r="29" spans="1:11" x14ac:dyDescent="0.35">
      <c r="A29" s="7">
        <v>2019</v>
      </c>
      <c r="B29" s="2">
        <v>128542999</v>
      </c>
      <c r="C29" s="2">
        <v>122572521</v>
      </c>
      <c r="D29" s="3">
        <v>150637304</v>
      </c>
      <c r="E29" s="3">
        <v>91883970</v>
      </c>
      <c r="F29" s="12">
        <f t="shared" ref="F29:F30" si="0">SUM(B29:E29)</f>
        <v>493636794</v>
      </c>
    </row>
    <row r="30" spans="1:11" ht="15" thickBot="1" x14ac:dyDescent="0.4">
      <c r="A30" s="9">
        <v>2020</v>
      </c>
      <c r="B30" s="10">
        <v>97024259</v>
      </c>
      <c r="C30" s="10">
        <v>31799602</v>
      </c>
      <c r="D30" s="10">
        <v>43061124</v>
      </c>
      <c r="E30" s="10">
        <v>28892500</v>
      </c>
      <c r="F30" s="13">
        <f t="shared" si="0"/>
        <v>200777485</v>
      </c>
      <c r="G30" s="56"/>
    </row>
    <row r="32" spans="1:11" ht="19" thickBot="1" x14ac:dyDescent="0.5">
      <c r="B32" s="6" t="s">
        <v>31</v>
      </c>
    </row>
    <row r="33" spans="1:6" ht="15.5" x14ac:dyDescent="0.35">
      <c r="A33" s="70" t="s">
        <v>36</v>
      </c>
      <c r="B33" s="74" t="s">
        <v>2</v>
      </c>
      <c r="C33" s="74"/>
      <c r="D33" s="74"/>
      <c r="E33" s="72" t="s">
        <v>37</v>
      </c>
    </row>
    <row r="34" spans="1:6" x14ac:dyDescent="0.35">
      <c r="A34" s="71"/>
      <c r="B34" s="78" t="s">
        <v>33</v>
      </c>
      <c r="C34" s="78"/>
      <c r="D34" s="78"/>
      <c r="E34" s="73"/>
    </row>
    <row r="35" spans="1:6" x14ac:dyDescent="0.35">
      <c r="A35" s="71"/>
      <c r="B35" s="55" t="s">
        <v>32</v>
      </c>
      <c r="C35" s="55" t="s">
        <v>34</v>
      </c>
      <c r="D35" s="55" t="s">
        <v>35</v>
      </c>
      <c r="E35" s="73"/>
    </row>
    <row r="36" spans="1:6" ht="52" x14ac:dyDescent="0.35">
      <c r="A36" s="71"/>
      <c r="B36" s="22" t="s">
        <v>61</v>
      </c>
      <c r="C36" s="22" t="s">
        <v>62</v>
      </c>
      <c r="D36" s="59" t="s">
        <v>63</v>
      </c>
      <c r="E36" s="73"/>
    </row>
    <row r="37" spans="1:6" x14ac:dyDescent="0.35">
      <c r="A37" s="7">
        <v>2018</v>
      </c>
      <c r="B37" s="62">
        <v>258276396</v>
      </c>
      <c r="C37" s="63">
        <v>13000000</v>
      </c>
      <c r="D37" s="63">
        <v>478103903</v>
      </c>
      <c r="E37" s="12">
        <f>SUM(B37:D37)</f>
        <v>749380299</v>
      </c>
    </row>
    <row r="38" spans="1:6" x14ac:dyDescent="0.35">
      <c r="A38" s="7">
        <v>2019</v>
      </c>
      <c r="B38" s="3">
        <v>206975671</v>
      </c>
      <c r="C38" s="2">
        <v>12000000</v>
      </c>
      <c r="D38" s="3">
        <v>400450000</v>
      </c>
      <c r="E38" s="12">
        <f>SUM(B38:D38)</f>
        <v>619425671</v>
      </c>
    </row>
    <row r="39" spans="1:6" ht="15" thickBot="1" x14ac:dyDescent="0.4">
      <c r="A39" s="9">
        <v>2020</v>
      </c>
      <c r="B39" s="10">
        <v>212208214</v>
      </c>
      <c r="C39" s="10">
        <v>8924900</v>
      </c>
      <c r="D39" s="10">
        <v>3704995660</v>
      </c>
      <c r="E39" s="13">
        <f>SUM(B39:D39)</f>
        <v>3926128774</v>
      </c>
      <c r="F39" s="56"/>
    </row>
    <row r="41" spans="1:6" x14ac:dyDescent="0.35">
      <c r="E41" s="1" t="s">
        <v>88</v>
      </c>
    </row>
  </sheetData>
  <mergeCells count="20">
    <mergeCell ref="A33:A36"/>
    <mergeCell ref="B33:D33"/>
    <mergeCell ref="E33:E36"/>
    <mergeCell ref="B25:E25"/>
    <mergeCell ref="B34:D34"/>
    <mergeCell ref="A1:U1"/>
    <mergeCell ref="A2:U2"/>
    <mergeCell ref="A24:A27"/>
    <mergeCell ref="F24:F27"/>
    <mergeCell ref="B24:E24"/>
    <mergeCell ref="A6:A9"/>
    <mergeCell ref="U6:U9"/>
    <mergeCell ref="A15:A18"/>
    <mergeCell ref="J15:J18"/>
    <mergeCell ref="B6:T6"/>
    <mergeCell ref="B15:I15"/>
    <mergeCell ref="B7:L7"/>
    <mergeCell ref="M7:T7"/>
    <mergeCell ref="B16:H1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Keterangan</vt:lpstr>
      <vt:lpstr>025</vt:lpstr>
      <vt:lpstr>027</vt:lpstr>
      <vt:lpstr>047</vt:lpstr>
      <vt:lpstr>103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Deasy</cp:lastModifiedBy>
  <dcterms:created xsi:type="dcterms:W3CDTF">2019-09-26T05:31:04Z</dcterms:created>
  <dcterms:modified xsi:type="dcterms:W3CDTF">2020-11-13T02:42:16Z</dcterms:modified>
</cp:coreProperties>
</file>