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95695992-B029-4A99-BCE7-F638752BCF59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10" r:id="rId1"/>
    <sheet name="033" sheetId="2" r:id="rId2"/>
    <sheet name="067" sheetId="3" r:id="rId3"/>
    <sheet name="022" sheetId="5" r:id="rId4"/>
    <sheet name="075" sheetId="6" r:id="rId5"/>
    <sheet name="107" sheetId="7" r:id="rId6"/>
    <sheet name="109" sheetId="8" r:id="rId7"/>
    <sheet name="Source" sheetId="1" r:id="rId8"/>
  </sheets>
  <calcPr calcId="191029"/>
</workbook>
</file>

<file path=xl/calcChain.xml><?xml version="1.0" encoding="utf-8"?>
<calcChain xmlns="http://schemas.openxmlformats.org/spreadsheetml/2006/main">
  <c r="C4" i="8" l="1"/>
  <c r="C6" i="8" s="1"/>
  <c r="C4" i="7"/>
  <c r="C6" i="7" s="1"/>
  <c r="C4" i="6"/>
  <c r="C6" i="6" s="1"/>
  <c r="C4" i="5"/>
  <c r="C6" i="5" s="1"/>
  <c r="C4" i="3"/>
  <c r="C4" i="2"/>
  <c r="C6" i="2" s="1"/>
  <c r="C7" i="3" l="1"/>
  <c r="C5" i="3"/>
  <c r="C5" i="5"/>
  <c r="C7" i="5"/>
  <c r="C7" i="7"/>
  <c r="C5" i="2"/>
  <c r="C7" i="2"/>
  <c r="C5" i="6"/>
  <c r="C5" i="8"/>
  <c r="C5" i="7"/>
  <c r="C7" i="6"/>
  <c r="C7" i="8"/>
  <c r="C6" i="3"/>
  <c r="D57" i="1"/>
  <c r="D56" i="1"/>
  <c r="D55" i="1"/>
  <c r="E48" i="1"/>
  <c r="E47" i="1"/>
  <c r="E46" i="1"/>
  <c r="D39" i="1"/>
  <c r="D38" i="1"/>
  <c r="D37" i="1"/>
  <c r="L30" i="1"/>
  <c r="L29" i="1"/>
  <c r="L28" i="1"/>
  <c r="K21" i="1"/>
  <c r="K20" i="1"/>
  <c r="K19" i="1"/>
  <c r="U12" i="1"/>
  <c r="U11" i="1"/>
  <c r="U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<sst xmlns="http://schemas.openxmlformats.org/spreadsheetml/2006/main" count="192" uniqueCount="120">
  <si>
    <t>MITRA KERJA KOMISI V DPR RI</t>
  </si>
  <si>
    <t>033 - Kementerian Pekerjaan Umum dan Perumahan Rakyat</t>
  </si>
  <si>
    <t>Program</t>
  </si>
  <si>
    <t>033.01.01</t>
  </si>
  <si>
    <t>Ekonomi</t>
  </si>
  <si>
    <t>033.01.02</t>
  </si>
  <si>
    <t>033.02.03</t>
  </si>
  <si>
    <t>033.04.08</t>
  </si>
  <si>
    <t>033.05.07</t>
  </si>
  <si>
    <t>033.06.10</t>
  </si>
  <si>
    <t>033.06.15</t>
  </si>
  <si>
    <t>033.11.04</t>
  </si>
  <si>
    <t>033.13.06</t>
  </si>
  <si>
    <t>033.14.13</t>
  </si>
  <si>
    <t>033.15.14</t>
  </si>
  <si>
    <t>033.16.16</t>
  </si>
  <si>
    <t>Perumahan dan Fasilitas Umum</t>
  </si>
  <si>
    <t>033.07.11</t>
  </si>
  <si>
    <t>033.08.12</t>
  </si>
  <si>
    <t>Pendidikan</t>
  </si>
  <si>
    <t>022 - Kementerian Perhubungan</t>
  </si>
  <si>
    <t>022.01.01</t>
  </si>
  <si>
    <t>022.02.03</t>
  </si>
  <si>
    <t>022.03.06</t>
  </si>
  <si>
    <t>022.04.08</t>
  </si>
  <si>
    <t>022.05.09</t>
  </si>
  <si>
    <t>022.08.07</t>
  </si>
  <si>
    <t>022.11.04</t>
  </si>
  <si>
    <t>022.13.10</t>
  </si>
  <si>
    <t>022.12.05</t>
  </si>
  <si>
    <t>Pelayanan Umum</t>
  </si>
  <si>
    <t>067 - Kementerian Desa, Pembangunan Daerah Tertinggal dan Transmigrasi</t>
  </si>
  <si>
    <t>067.02.03</t>
  </si>
  <si>
    <t>067.03.06</t>
  </si>
  <si>
    <t>067.04.07</t>
  </si>
  <si>
    <t>067.05.08</t>
  </si>
  <si>
    <t>067.06.09</t>
  </si>
  <si>
    <t>067.07.10</t>
  </si>
  <si>
    <t>067.08.11</t>
  </si>
  <si>
    <t>067.10.01</t>
  </si>
  <si>
    <t>067.09.04</t>
  </si>
  <si>
    <t>075 - Badan Meteorologi, Klimatologi dan Geofisika (BMKG)</t>
  </si>
  <si>
    <t>075.01.01</t>
  </si>
  <si>
    <t>075.01.06</t>
  </si>
  <si>
    <t>107 - Badan Nasional Pencarian dan Pertolongan (BASARNAS)</t>
  </si>
  <si>
    <t>107.01.01</t>
  </si>
  <si>
    <t>107.01.02</t>
  </si>
  <si>
    <t>107.01.06</t>
  </si>
  <si>
    <t>109 - Badan Pengembangan Wilayah Surabaya Madura (BPWS)</t>
  </si>
  <si>
    <t>109.01.01</t>
  </si>
  <si>
    <t>109.01.06</t>
  </si>
  <si>
    <t>Tahun</t>
  </si>
  <si>
    <t>Total</t>
  </si>
  <si>
    <t>-</t>
  </si>
  <si>
    <t>Dukungan Manajemen Dan Pelaksanaan Tugas Teknis Lainnya Kementerian PUPR</t>
  </si>
  <si>
    <t>Peningkatan Sarana dan Prasarana Aparatur Kementerian PUPR</t>
  </si>
  <si>
    <t>Pengawasan Dan Peningkatan Akuntabilitas Aparatur Kementerian PUPR</t>
  </si>
  <si>
    <t>Penyelenggaraan Jalan</t>
  </si>
  <si>
    <t>Pembinaan Dan Pengembangan Infrastruktur Permukiman</t>
  </si>
  <si>
    <t>Pengelolaan Sumber Daya Air</t>
  </si>
  <si>
    <t>Pengendalian Lumpur Sidoarjo</t>
  </si>
  <si>
    <t>Penelitian Dan Pengembangan Kementerian PUPR</t>
  </si>
  <si>
    <t>Pembinaan Konstruksi</t>
  </si>
  <si>
    <t>Pengembangan Infrastruktur Wilayah</t>
  </si>
  <si>
    <t>Pengembangan Sumber Daya Manusia</t>
  </si>
  <si>
    <t>Pengembangan Pembiayaan Infrastruktur Pekerjaan Umum dan Perumahan</t>
  </si>
  <si>
    <t>Pengembangan Perumahan</t>
  </si>
  <si>
    <t>Pengembangan Pembiayaan Perumahan</t>
  </si>
  <si>
    <t>Pembinaan dan Pengembangan Infrastruktur Permukiman</t>
  </si>
  <si>
    <t>Pengawasan dan Peningkatan Akuntabilitas Aparatur Kementerian Desa, PDT, dan Transmigrasi</t>
  </si>
  <si>
    <t>Pembangunan dan Pemberdayaan Masyarakat Desa</t>
  </si>
  <si>
    <t>Pembangunan Kawasan Perdesaan</t>
  </si>
  <si>
    <t>Pengembangan Daerah Tertentu</t>
  </si>
  <si>
    <t>Pembangunan Daerah Tertinggal</t>
  </si>
  <si>
    <t>Penyiapan Kawasan dan Pembangunan Permukiman Transmigrasi</t>
  </si>
  <si>
    <t>Pembangunan Dan Pengembangan Kawasan Transmigrasi</t>
  </si>
  <si>
    <t>Dukungan Manajemen dan Tugas Teknis Lainnya Kementerian Desa, PDT dan Transmigrasi</t>
  </si>
  <si>
    <t>Penelitian dan Pengembangan, Pendidikan dan Pelatihan serta Informasi</t>
  </si>
  <si>
    <t>Dukungan Manajemen dan Pelaksanaan Tugas Teknis Lainnya Kementerian Perhubungan</t>
  </si>
  <si>
    <t>Pengawasan dan Peningkatan Akuntabilitas Aparatur Kementerian Perhubungan</t>
  </si>
  <si>
    <t>Pengelolaan dan Penyelenggaraan Transportasi Darat</t>
  </si>
  <si>
    <t>Pengelolaan dan Penyelenggaraan Transportasi Laut</t>
  </si>
  <si>
    <t>Pengelolaan dan Penyelenggaraan Transportasi Udara</t>
  </si>
  <si>
    <t>Pengelolaan dan Penyelenggaraan Transportasi Perkeretaapian</t>
  </si>
  <si>
    <t>Penelitian dan Pengembangan Kementerian Perhubungan</t>
  </si>
  <si>
    <t>Pengelolaan Transportasi Jabodetabek</t>
  </si>
  <si>
    <t>Pengembangan Sumber Daya Manusia Perhubungan</t>
  </si>
  <si>
    <t>Pengembangan dan Pembinaan Meteorologi, Klimatologi dan Geofisika</t>
  </si>
  <si>
    <t>Dukungan Manajemen dan Pelaksanaan Tugas Teknis Lainnya Badan SAR Nasional</t>
  </si>
  <si>
    <t>Peningkatan Sarana dan Prasarana Aparatur Badan SAR Nasional</t>
  </si>
  <si>
    <t>Pengelolaan Pencarian, Pertolongan, dan Penyelamatan</t>
  </si>
  <si>
    <t>Percepatan Pengembangan Wilayah Suramadu</t>
  </si>
  <si>
    <t>Dukungan Manajemen dan Pelaksanaan Tugas Teknis Lainnya BPWS</t>
  </si>
  <si>
    <t>ANGGARAN KEMENTERIAN PEKERJAAN UMUM DAN PERUMAHAN RAKYAT TAHUN ANGGARAN 2018-2020 (dalam ribu rupiah)</t>
  </si>
  <si>
    <t>ANGGARAN KEMENTERIAN PERHUBUNGAN TAHUN ANGGARAN 2018-2020 (dalam ribu rupiah)</t>
  </si>
  <si>
    <t>ANGGARAN KEMENTERIAN DESA, PEMBANGUNAN DAERAH TERTINGGAL DAN TRANSMIGRASI TAHUN ANGGARAN 2018-2020 (dalam ribu rupiah)</t>
  </si>
  <si>
    <t>ANGGARAN BADAN METEOROLOGI, KLIMATOLOGI, DAN GEOFISIKA TAHUN ANGGARAN 2018-2020 (dalam ribu rupiah)</t>
  </si>
  <si>
    <t>Dukungan Manajemen dan Pelaksanaan Tugas Teknis Lainnya BMKG</t>
  </si>
  <si>
    <t>ANGGARAN BADAN NASIONAL PENCARIAN DAN PERTOLONGAN TAHUN ANGGARAN 2018-2020 (dalam ribu rupiah)</t>
  </si>
  <si>
    <t>ANGGARAN BADAN PENGEMBANGAN WILAYAH SURABAYA MADURA TAHUN ANGGARAN 2018-2020 (dalam ribu rupiah)</t>
  </si>
  <si>
    <t>RENCANA KERJA ANGGARAN KEMENTERIAN/LEMBAGA TAHUN ANGGARAN 2018-2020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</si>
  <si>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</si>
  <si>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</si>
  <si>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</si>
  <si>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</si>
  <si>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</si>
  <si>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</si>
  <si>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Catatan:</t>
  </si>
  <si>
    <t>Data anggaran menurut kode dan fungsi program dapat diakses pada menu 'Source'.</t>
  </si>
  <si>
    <t>RENCANA KERJA DAN ANGGARAN KEMENTERIAN/LEMBAGA TAHUN ANGGARAN 2018-2020</t>
  </si>
  <si>
    <t>Komisi V DPR RI mempunyai ruang lingkup tugas di bidang:</t>
  </si>
  <si>
    <t>1. Infrastruktur</t>
  </si>
  <si>
    <t>2. Transportasi</t>
  </si>
  <si>
    <t>3. Daerah Tertinggal dan Transmigrasi</t>
  </si>
  <si>
    <t>4. Meteorologi, Klimatologi, dan Geofisika</t>
  </si>
  <si>
    <t>5. Pencarian dan Pertolongan</t>
  </si>
  <si>
    <t>(dalam ribuan rupiah)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</si>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</sst>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9" fillId="4" borderId="0" xfId="0" applyFont="1" applyFill="1"/>
    <xf numFmtId="0" fontId="0" fillId="4" borderId="0" xfId="0" applyFill="1"/>
    <xf numFmtId="0" fontId="6" fillId="4" borderId="0" xfId="0" applyFont="1" applyFill="1" applyAlignment="1">
      <alignment horizontal="center" vertical="center" wrapText="1"/>
    </xf>
    <xf numFmtId="164" fontId="0" fillId="4" borderId="4" xfId="2" applyNumberFormat="1" applyFont="1" applyFill="1" applyBorder="1"/>
    <xf numFmtId="164" fontId="0" fillId="4" borderId="6" xfId="2" applyNumberFormat="1" applyFont="1" applyFill="1" applyBorder="1"/>
    <xf numFmtId="164" fontId="0" fillId="4" borderId="0" xfId="2" applyNumberFormat="1" applyFont="1" applyFill="1"/>
    <xf numFmtId="0" fontId="3" fillId="4" borderId="0" xfId="0" applyFont="1" applyFill="1"/>
    <xf numFmtId="0" fontId="4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/>
    <xf numFmtId="3" fontId="0" fillId="4" borderId="1" xfId="0" applyNumberFormat="1" applyFill="1" applyBorder="1"/>
    <xf numFmtId="3" fontId="0" fillId="4" borderId="1" xfId="0" quotePrefix="1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0" fontId="7" fillId="4" borderId="0" xfId="0" applyFont="1" applyFill="1" applyAlignment="1">
      <alignment vertical="center"/>
    </xf>
    <xf numFmtId="3" fontId="0" fillId="4" borderId="1" xfId="0" applyNumberForma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/>
    <xf numFmtId="0" fontId="11" fillId="5" borderId="1" xfId="0" quotePrefix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4" fillId="2" borderId="12" xfId="0" applyFont="1" applyFill="1" applyBorder="1"/>
    <xf numFmtId="0" fontId="15" fillId="2" borderId="0" xfId="0" applyFont="1" applyFill="1" applyBorder="1"/>
    <xf numFmtId="0" fontId="0" fillId="2" borderId="0" xfId="0" applyFill="1" applyBorder="1"/>
    <xf numFmtId="0" fontId="0" fillId="2" borderId="13" xfId="0" applyFill="1" applyBorder="1"/>
    <xf numFmtId="0" fontId="17" fillId="2" borderId="0" xfId="0" applyFont="1" applyFill="1" applyBorder="1"/>
    <xf numFmtId="0" fontId="1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3" fontId="0" fillId="4" borderId="0" xfId="0" applyNumberFormat="1" applyFill="1"/>
    <xf numFmtId="3" fontId="4" fillId="4" borderId="0" xfId="0" applyNumberFormat="1" applyFont="1" applyFill="1"/>
    <xf numFmtId="4" fontId="11" fillId="5" borderId="1" xfId="0" applyNumberFormat="1" applyFont="1" applyFill="1" applyBorder="1" applyAlignment="1">
      <alignment horizontal="center" vertical="center" wrapText="1"/>
    </xf>
    <xf numFmtId="3" fontId="0" fillId="4" borderId="1" xfId="2" applyNumberFormat="1" applyFont="1" applyFill="1" applyBorder="1"/>
    <xf numFmtId="3" fontId="0" fillId="4" borderId="1" xfId="1" applyNumberFormat="1" applyFont="1" applyFill="1" applyBorder="1"/>
    <xf numFmtId="3" fontId="0" fillId="4" borderId="1" xfId="1" quotePrefix="1" applyNumberFormat="1" applyFont="1" applyFill="1" applyBorder="1" applyAlignment="1">
      <alignment horizontal="right"/>
    </xf>
    <xf numFmtId="3" fontId="0" fillId="4" borderId="1" xfId="1" applyNumberFormat="1" applyFont="1" applyFill="1" applyBorder="1" applyAlignment="1">
      <alignment horizontal="right"/>
    </xf>
    <xf numFmtId="3" fontId="5" fillId="4" borderId="4" xfId="0" applyNumberFormat="1" applyFont="1" applyFill="1" applyBorder="1"/>
    <xf numFmtId="3" fontId="0" fillId="4" borderId="19" xfId="0" applyNumberFormat="1" applyFill="1" applyBorder="1"/>
    <xf numFmtId="0" fontId="0" fillId="4" borderId="19" xfId="0" quotePrefix="1" applyFill="1" applyBorder="1" applyAlignment="1">
      <alignment horizontal="right"/>
    </xf>
    <xf numFmtId="3" fontId="0" fillId="4" borderId="19" xfId="0" applyNumberFormat="1" applyFill="1" applyBorder="1" applyAlignment="1">
      <alignment horizontal="right"/>
    </xf>
    <xf numFmtId="3" fontId="5" fillId="4" borderId="6" xfId="0" applyNumberFormat="1" applyFont="1" applyFill="1" applyBorder="1"/>
    <xf numFmtId="0" fontId="0" fillId="4" borderId="19" xfId="0" quotePrefix="1" applyFill="1" applyBorder="1" applyAlignment="1">
      <alignment horizontal="right" vertical="center"/>
    </xf>
    <xf numFmtId="3" fontId="0" fillId="4" borderId="19" xfId="0" applyNumberFormat="1" applyFill="1" applyBorder="1" applyAlignment="1">
      <alignment horizontal="right" vertical="center"/>
    </xf>
    <xf numFmtId="41" fontId="5" fillId="4" borderId="4" xfId="0" applyNumberFormat="1" applyFont="1" applyFill="1" applyBorder="1"/>
    <xf numFmtId="41" fontId="5" fillId="4" borderId="6" xfId="0" applyNumberFormat="1" applyFont="1" applyFill="1" applyBorder="1"/>
    <xf numFmtId="0" fontId="4" fillId="4" borderId="19" xfId="0" applyFont="1" applyFill="1" applyBorder="1" applyAlignment="1">
      <alignment horizontal="center" vertical="center"/>
    </xf>
    <xf numFmtId="3" fontId="5" fillId="4" borderId="19" xfId="0" applyNumberFormat="1" applyFont="1" applyFill="1" applyBorder="1"/>
    <xf numFmtId="3" fontId="0" fillId="4" borderId="1" xfId="1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3" fontId="0" fillId="4" borderId="1" xfId="1" quotePrefix="1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3333333333333333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C4-45E7-8FA7-F23202BD6C9D}"/>
                </c:ext>
              </c:extLst>
            </c:dLbl>
            <c:dLbl>
              <c:idx val="1"/>
              <c:layout>
                <c:manualLayout>
                  <c:x val="2.222222222222227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C4-45E7-8FA7-F23202BD6C9D}"/>
                </c:ext>
              </c:extLst>
            </c:dLbl>
            <c:dLbl>
              <c:idx val="2"/>
              <c:layout>
                <c:manualLayout>
                  <c:x val="3.0555555555555555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C4-45E7-8FA7-F23202BD6C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'033'!$C$5:$C$7</c:f>
              <c:numCache>
                <c:formatCode>_(* #,##0_);_(* \(#,##0\);_(* "-"??_);_(@_)</c:formatCode>
                <c:ptCount val="3"/>
                <c:pt idx="0">
                  <c:v>301104193</c:v>
                </c:pt>
                <c:pt idx="1">
                  <c:v>285866730</c:v>
                </c:pt>
                <c:pt idx="2">
                  <c:v>266307356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C4-45E7-8FA7-F23202BD6C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029952"/>
        <c:axId val="34033024"/>
        <c:axId val="0"/>
      </c:bar3DChart>
      <c:catAx>
        <c:axId val="340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33024"/>
        <c:crosses val="autoZero"/>
        <c:auto val="1"/>
        <c:lblAlgn val="ctr"/>
        <c:lblOffset val="100"/>
        <c:noMultiLvlLbl val="0"/>
      </c:catAx>
      <c:valAx>
        <c:axId val="3403302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4029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0555555555555555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12-46B9-887C-7EE411485497}"/>
                </c:ext>
              </c:extLst>
            </c:dLbl>
            <c:dLbl>
              <c:idx val="1"/>
              <c:layout>
                <c:manualLayout>
                  <c:x val="3.0555555555555555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12-46B9-887C-7EE411485497}"/>
                </c:ext>
              </c:extLst>
            </c:dLbl>
            <c:dLbl>
              <c:idx val="2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12-46B9-887C-7EE4114854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'067'!$C$5:$C$7</c:f>
              <c:numCache>
                <c:formatCode>_(* #,##0_);_(* \(#,##0\);_(* "-"??_);_(@_)</c:formatCode>
                <c:ptCount val="3"/>
                <c:pt idx="0">
                  <c:v>391254350</c:v>
                </c:pt>
                <c:pt idx="1">
                  <c:v>390118518</c:v>
                </c:pt>
                <c:pt idx="2">
                  <c:v>128783704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12-46B9-887C-7EE411485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629248"/>
        <c:axId val="48630784"/>
        <c:axId val="0"/>
      </c:bar3DChart>
      <c:catAx>
        <c:axId val="486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630784"/>
        <c:crosses val="autoZero"/>
        <c:auto val="1"/>
        <c:lblAlgn val="ctr"/>
        <c:lblOffset val="100"/>
        <c:noMultiLvlLbl val="0"/>
      </c:catAx>
      <c:valAx>
        <c:axId val="4863078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862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777777777777776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A-44AB-9A03-49A407A3732A}"/>
                </c:ext>
              </c:extLst>
            </c:dLbl>
            <c:dLbl>
              <c:idx val="1"/>
              <c:layout>
                <c:manualLayout>
                  <c:x val="3.3333333333333333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A-44AB-9A03-49A407A3732A}"/>
                </c:ext>
              </c:extLst>
            </c:dLbl>
            <c:dLbl>
              <c:idx val="2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A-44AB-9A03-49A407A373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'022'!$C$5:$C$7</c:f>
              <c:numCache>
                <c:formatCode>_(* #,##0_);_(* \(#,##0\);_(* "-"??_);_(@_)</c:formatCode>
                <c:ptCount val="3"/>
                <c:pt idx="0">
                  <c:v>580135964</c:v>
                </c:pt>
                <c:pt idx="1">
                  <c:v>701230745</c:v>
                </c:pt>
                <c:pt idx="2">
                  <c:v>608078606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BA-44AB-9A03-49A407A37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103232"/>
        <c:axId val="49104768"/>
        <c:axId val="0"/>
      </c:bar3DChart>
      <c:catAx>
        <c:axId val="4910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104768"/>
        <c:crosses val="autoZero"/>
        <c:auto val="1"/>
        <c:lblAlgn val="ctr"/>
        <c:lblOffset val="100"/>
        <c:noMultiLvlLbl val="0"/>
      </c:catAx>
      <c:valAx>
        <c:axId val="4910476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910323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15-4D4C-ADC5-D12B773E3F15}"/>
                </c:ext>
              </c:extLst>
            </c:dLbl>
            <c:dLbl>
              <c:idx val="1"/>
              <c:layout>
                <c:manualLayout>
                  <c:x val="5.5555555555555558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15-4D4C-ADC5-D12B773E3F15}"/>
                </c:ext>
              </c:extLst>
            </c:dLbl>
            <c:dLbl>
              <c:idx val="2"/>
              <c:layout>
                <c:manualLayout>
                  <c:x val="2.5000000000000001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5-4D4C-ADC5-D12B773E3F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'075'!$C$5:$C$7</c:f>
              <c:numCache>
                <c:formatCode>_(* #,##0_);_(* \(#,##0\);_(* "-"??_);_(@_)</c:formatCode>
                <c:ptCount val="3"/>
                <c:pt idx="0">
                  <c:v>532180922</c:v>
                </c:pt>
                <c:pt idx="1">
                  <c:v>355341015</c:v>
                </c:pt>
                <c:pt idx="2">
                  <c:v>343935454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15-4D4C-ADC5-D12B773E3F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808128"/>
        <c:axId val="73958912"/>
        <c:axId val="0"/>
      </c:bar3DChart>
      <c:catAx>
        <c:axId val="738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958912"/>
        <c:crosses val="autoZero"/>
        <c:auto val="1"/>
        <c:lblAlgn val="ctr"/>
        <c:lblOffset val="100"/>
        <c:noMultiLvlLbl val="0"/>
      </c:catAx>
      <c:valAx>
        <c:axId val="739589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3808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38-4B5B-AC75-445190E4A7D2}"/>
                </c:ext>
              </c:extLst>
            </c:dLbl>
            <c:dLbl>
              <c:idx val="1"/>
              <c:layout>
                <c:manualLayout>
                  <c:x val="8.3333333333333332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38-4B5B-AC75-445190E4A7D2}"/>
                </c:ext>
              </c:extLst>
            </c:dLbl>
            <c:dLbl>
              <c:idx val="2"/>
              <c:layout>
                <c:manualLayout>
                  <c:x val="1.111111111111111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38-4B5B-AC75-445190E4A7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'107'!$C$5:$C$7</c:f>
              <c:numCache>
                <c:formatCode>_(* #,##0_);_(* \(#,##0\);_(* "-"??_);_(@_)</c:formatCode>
                <c:ptCount val="3"/>
                <c:pt idx="0">
                  <c:v>569717524</c:v>
                </c:pt>
                <c:pt idx="1">
                  <c:v>564013719</c:v>
                </c:pt>
                <c:pt idx="2">
                  <c:v>673594817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38-4B5B-AC75-445190E4A7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546112"/>
        <c:axId val="83549568"/>
        <c:axId val="0"/>
      </c:bar3DChart>
      <c:catAx>
        <c:axId val="835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49568"/>
        <c:crosses val="autoZero"/>
        <c:auto val="1"/>
        <c:lblAlgn val="ctr"/>
        <c:lblOffset val="100"/>
        <c:noMultiLvlLbl val="0"/>
      </c:catAx>
      <c:valAx>
        <c:axId val="8354956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3546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5000000000000001E-2"/>
                  <c:y val="-3.2407407407407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5-4405-B768-5A439E38AB26}"/>
                </c:ext>
              </c:extLst>
            </c:dLbl>
            <c:dLbl>
              <c:idx val="1"/>
              <c:layout>
                <c:manualLayout>
                  <c:x val="1.944444444444449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5-4405-B768-5A439E38AB26}"/>
                </c:ext>
              </c:extLst>
            </c:dLbl>
            <c:dLbl>
              <c:idx val="2"/>
              <c:layout>
                <c:manualLayout>
                  <c:x val="1.111111111111111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5-4405-B768-5A439E38AB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'109'!$C$5:$C$7</c:f>
              <c:numCache>
                <c:formatCode>_(* #,##0_);_(* \(#,##0\);_(* "-"??_);_(@_)</c:formatCode>
                <c:ptCount val="3"/>
                <c:pt idx="0">
                  <c:v>29390766</c:v>
                </c:pt>
                <c:pt idx="1">
                  <c:v>27294745</c:v>
                </c:pt>
                <c:pt idx="2">
                  <c:v>26805699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95-4405-B768-5A439E38A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160000"/>
        <c:axId val="98366592"/>
        <c:axId val="0"/>
      </c:bar3DChart>
      <c:catAx>
        <c:axId val="9816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366592"/>
        <c:crosses val="autoZero"/>
        <c:auto val="1"/>
        <c:lblAlgn val="ctr"/>
        <c:lblOffset val="100"/>
        <c:noMultiLvlLbl val="0"/>
      </c:catAx>
      <c:valAx>
        <c:axId val="983665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816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223837</xdr:rowOff>
    </xdr:from>
    <xdr:to>
      <xdr:col>7</xdr:col>
      <xdr:colOff>180975</xdr:colOff>
      <xdr:row>16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3</xdr:row>
      <xdr:rowOff>328612</xdr:rowOff>
    </xdr:from>
    <xdr:to>
      <xdr:col>7</xdr:col>
      <xdr:colOff>447675</xdr:colOff>
      <xdr:row>17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33337</xdr:rowOff>
    </xdr:from>
    <xdr:to>
      <xdr:col>7</xdr:col>
      <xdr:colOff>152400</xdr:colOff>
      <xdr:row>15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3</xdr:row>
      <xdr:rowOff>157162</xdr:rowOff>
    </xdr:from>
    <xdr:to>
      <xdr:col>7</xdr:col>
      <xdr:colOff>342900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</xdr:row>
      <xdr:rowOff>138112</xdr:rowOff>
    </xdr:from>
    <xdr:to>
      <xdr:col>7</xdr:col>
      <xdr:colOff>333375</xdr:colOff>
      <xdr:row>16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</xdr:row>
      <xdr:rowOff>80962</xdr:rowOff>
    </xdr:from>
    <xdr:to>
      <xdr:col>7</xdr:col>
      <xdr:colOff>361950</xdr:colOff>
      <xdr:row>15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0"/>
  <sheetViews>
    <sheetView tabSelected="1" zoomScale="82" zoomScaleNormal="82" workbookViewId="0">
      <selection activeCell="A2" sqref="A2"/>
    </sheetView>
  </sheetViews>
  <sheetFormatPr defaultColWidth="9.1796875" defaultRowHeight="14.5" x14ac:dyDescent="0.35"/>
  <cols>
    <col min="1" max="1" width="9.1796875" style="2"/>
    <col min="2" max="2" width="3.81640625" style="2" customWidth="1"/>
    <col min="3" max="3" width="23.1796875" style="2" customWidth="1"/>
    <col min="4" max="4" width="1.453125" style="2" customWidth="1"/>
    <col min="5" max="5" width="1.54296875" style="2" customWidth="1"/>
    <col min="6" max="16384" width="9.1796875" style="2"/>
  </cols>
  <sheetData>
    <row r="2" spans="2:20" ht="15" thickBot="1" x14ac:dyDescent="0.4"/>
    <row r="3" spans="2:20" ht="15" thickTop="1" x14ac:dyDescent="0.35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2:20" x14ac:dyDescent="0.3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  <c r="T4" s="29"/>
    </row>
    <row r="5" spans="2:20" ht="21" customHeight="1" x14ac:dyDescent="0.35">
      <c r="B5" s="26"/>
      <c r="C5" s="67" t="s">
        <v>109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29"/>
    </row>
    <row r="6" spans="2:20" ht="21" customHeight="1" x14ac:dyDescent="0.35">
      <c r="B6" s="26"/>
      <c r="C6" s="67" t="s">
        <v>0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28"/>
      <c r="T6" s="29"/>
    </row>
    <row r="7" spans="2:20" x14ac:dyDescent="0.35"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9"/>
    </row>
    <row r="8" spans="2:20" ht="15" customHeight="1" x14ac:dyDescent="0.35">
      <c r="B8" s="26"/>
      <c r="C8" s="31" t="s">
        <v>110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28"/>
      <c r="T8" s="29"/>
    </row>
    <row r="9" spans="2:20" ht="14.25" customHeight="1" x14ac:dyDescent="0.35">
      <c r="B9" s="26"/>
      <c r="C9" s="31" t="s">
        <v>111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28"/>
      <c r="T9" s="29"/>
    </row>
    <row r="10" spans="2:20" x14ac:dyDescent="0.35">
      <c r="B10" s="26"/>
      <c r="C10" s="39" t="s">
        <v>112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  <c r="T10" s="29"/>
    </row>
    <row r="11" spans="2:20" x14ac:dyDescent="0.35">
      <c r="B11" s="26"/>
      <c r="C11" s="39" t="s">
        <v>113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9"/>
    </row>
    <row r="12" spans="2:20" x14ac:dyDescent="0.35">
      <c r="B12" s="26"/>
      <c r="C12" s="39" t="s">
        <v>114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8"/>
      <c r="T12" s="29"/>
    </row>
    <row r="13" spans="2:20" x14ac:dyDescent="0.35">
      <c r="B13" s="26"/>
      <c r="C13" s="39" t="s">
        <v>115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9"/>
    </row>
    <row r="14" spans="2:20" x14ac:dyDescent="0.35">
      <c r="B14" s="26"/>
      <c r="C14" s="3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9"/>
    </row>
    <row r="15" spans="2:20" x14ac:dyDescent="0.35">
      <c r="B15" s="26"/>
      <c r="C15" s="27" t="s">
        <v>101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9"/>
    </row>
    <row r="16" spans="2:20" x14ac:dyDescent="0.35">
      <c r="B16" s="26"/>
      <c r="C16" s="27" t="s">
        <v>102</v>
      </c>
      <c r="D16" s="27" t="s">
        <v>103</v>
      </c>
      <c r="E16" s="27"/>
      <c r="F16" s="27" t="s">
        <v>117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T16" s="29"/>
    </row>
    <row r="17" spans="2:20" x14ac:dyDescent="0.35">
      <c r="B17" s="26"/>
      <c r="C17" s="27" t="s">
        <v>104</v>
      </c>
      <c r="D17" s="27" t="s">
        <v>103</v>
      </c>
      <c r="E17" s="27"/>
      <c r="F17" s="27" t="s">
        <v>118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9"/>
    </row>
    <row r="18" spans="2:20" x14ac:dyDescent="0.35">
      <c r="B18" s="26"/>
      <c r="C18" s="27" t="s">
        <v>105</v>
      </c>
      <c r="D18" s="27" t="s">
        <v>103</v>
      </c>
      <c r="E18" s="27"/>
      <c r="F18" s="64" t="s">
        <v>119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8"/>
      <c r="T18" s="29"/>
    </row>
    <row r="19" spans="2:20" x14ac:dyDescent="0.35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  <c r="T19" s="29"/>
    </row>
    <row r="20" spans="2:20" x14ac:dyDescent="0.35">
      <c r="B20" s="26"/>
      <c r="C20" s="27" t="s">
        <v>106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9"/>
    </row>
    <row r="21" spans="2:20" x14ac:dyDescent="0.35">
      <c r="B21" s="26"/>
      <c r="C21" s="30" t="s">
        <v>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/>
      <c r="T21" s="29"/>
    </row>
    <row r="22" spans="2:20" x14ac:dyDescent="0.35">
      <c r="B22" s="26"/>
      <c r="C22" s="31" t="s">
        <v>31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8"/>
      <c r="T22" s="29"/>
    </row>
    <row r="23" spans="2:20" x14ac:dyDescent="0.35">
      <c r="B23" s="26"/>
      <c r="C23" s="32" t="s">
        <v>20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9"/>
    </row>
    <row r="24" spans="2:20" x14ac:dyDescent="0.35">
      <c r="B24" s="26"/>
      <c r="C24" s="31" t="s">
        <v>41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8"/>
      <c r="T24" s="29"/>
    </row>
    <row r="25" spans="2:20" x14ac:dyDescent="0.35">
      <c r="B25" s="26"/>
      <c r="C25" s="32" t="s">
        <v>44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8"/>
      <c r="T25" s="29"/>
    </row>
    <row r="26" spans="2:20" x14ac:dyDescent="0.35">
      <c r="B26" s="26"/>
      <c r="C26" s="27" t="s">
        <v>48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8"/>
      <c r="T26" s="29"/>
    </row>
    <row r="27" spans="2:20" x14ac:dyDescent="0.35">
      <c r="B27" s="26"/>
      <c r="C27" s="3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8"/>
      <c r="T27" s="29"/>
    </row>
    <row r="28" spans="2:20" x14ac:dyDescent="0.35">
      <c r="B28" s="26"/>
      <c r="C28" s="30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8"/>
      <c r="T28" s="29"/>
    </row>
    <row r="29" spans="2:20" x14ac:dyDescent="0.35">
      <c r="B29" s="26"/>
      <c r="C29" s="30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  <c r="T29" s="29"/>
    </row>
    <row r="30" spans="2:20" x14ac:dyDescent="0.35">
      <c r="B30" s="26"/>
      <c r="C30" s="30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8"/>
      <c r="T30" s="29"/>
    </row>
    <row r="31" spans="2:20" x14ac:dyDescent="0.35">
      <c r="B31" s="26"/>
      <c r="C31" s="30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  <c r="T31" s="29"/>
    </row>
    <row r="32" spans="2:20" x14ac:dyDescent="0.35">
      <c r="B32" s="26"/>
      <c r="C32" s="30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9"/>
    </row>
    <row r="33" spans="2:20" x14ac:dyDescent="0.35">
      <c r="B33" s="26"/>
      <c r="C33" s="3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9"/>
    </row>
    <row r="34" spans="2:20" x14ac:dyDescent="0.35">
      <c r="B34" s="26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28"/>
      <c r="T34" s="29"/>
    </row>
    <row r="35" spans="2:20" x14ac:dyDescent="0.35">
      <c r="B35" s="26"/>
      <c r="C35" s="27" t="s">
        <v>107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28"/>
      <c r="T35" s="29"/>
    </row>
    <row r="36" spans="2:20" x14ac:dyDescent="0.35">
      <c r="B36" s="26"/>
      <c r="C36" s="27" t="s">
        <v>108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28"/>
      <c r="T36" s="29"/>
    </row>
    <row r="37" spans="2:20" x14ac:dyDescent="0.35">
      <c r="B37" s="34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/>
    </row>
    <row r="38" spans="2:20" x14ac:dyDescent="0.35">
      <c r="B38" s="34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9"/>
    </row>
    <row r="39" spans="2:20" ht="15" thickBot="1" x14ac:dyDescent="0.4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/>
    </row>
    <row r="40" spans="2:20" ht="15" thickTop="1" x14ac:dyDescent="0.35"/>
  </sheetData>
  <mergeCells count="2">
    <mergeCell ref="C6:R6"/>
    <mergeCell ref="C5:S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"/>
  <sheetViews>
    <sheetView workbookViewId="0">
      <selection activeCell="K4" sqref="K4"/>
    </sheetView>
  </sheetViews>
  <sheetFormatPr defaultColWidth="8.7265625" defaultRowHeight="14.5" x14ac:dyDescent="0.35"/>
  <cols>
    <col min="1" max="2" width="8.7265625" style="2"/>
    <col min="3" max="3" width="38" style="2" customWidth="1"/>
    <col min="4" max="5" width="8.7265625" style="2"/>
    <col min="6" max="6" width="50.81640625" style="2" customWidth="1"/>
    <col min="7" max="16384" width="8.7265625" style="2"/>
  </cols>
  <sheetData>
    <row r="1" spans="2:6" ht="21" x14ac:dyDescent="0.5">
      <c r="C1" s="1" t="s">
        <v>93</v>
      </c>
    </row>
    <row r="2" spans="2:6" ht="15" thickBot="1" x14ac:dyDescent="0.4"/>
    <row r="3" spans="2:6" ht="37" x14ac:dyDescent="0.35">
      <c r="B3" s="68" t="s">
        <v>51</v>
      </c>
      <c r="C3" s="21" t="s">
        <v>2</v>
      </c>
      <c r="F3" s="3" t="s">
        <v>54</v>
      </c>
    </row>
    <row r="4" spans="2:6" ht="43.5" customHeight="1" x14ac:dyDescent="0.35">
      <c r="B4" s="69"/>
      <c r="C4" s="22" t="str">
        <f>F3</f>
        <v>Dukungan Manajemen Dan Pelaksanaan Tugas Teknis Lainnya Kementerian PUPR</v>
      </c>
    </row>
    <row r="5" spans="2:6" x14ac:dyDescent="0.35">
      <c r="B5" s="40">
        <v>2018</v>
      </c>
      <c r="C5" s="4">
        <f>INDEX(Source!$B$10:$T$12,MATCH('033'!B5,Source!$A$10:$A$12,0),MATCH('033'!$C$4,Source!$B$9:$T$9,0))</f>
        <v>301104193</v>
      </c>
    </row>
    <row r="6" spans="2:6" x14ac:dyDescent="0.35">
      <c r="B6" s="40">
        <v>2019</v>
      </c>
      <c r="C6" s="4">
        <f>INDEX(Source!$B$10:$T$12,MATCH('033'!B6,Source!$A$10:$A$12,0),MATCH('033'!$C$4,Source!$B$9:$T$9,0))</f>
        <v>285866730</v>
      </c>
    </row>
    <row r="7" spans="2:6" ht="15" thickBot="1" x14ac:dyDescent="0.4">
      <c r="B7" s="41">
        <v>2020</v>
      </c>
      <c r="C7" s="5">
        <f>INDEX(Source!$B$10:$T$12,MATCH('033'!B7,Source!$A$10:$A$12,0),MATCH('033'!$C$4,Source!$B$9:$T$9,0))</f>
        <v>266307356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Source!$B$9:$T$9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"/>
  <sheetViews>
    <sheetView workbookViewId="0">
      <selection activeCell="F3" sqref="F3"/>
    </sheetView>
  </sheetViews>
  <sheetFormatPr defaultColWidth="8.7265625" defaultRowHeight="14.5" x14ac:dyDescent="0.35"/>
  <cols>
    <col min="1" max="2" width="8.7265625" style="2"/>
    <col min="3" max="3" width="40.1796875" style="2" customWidth="1"/>
    <col min="4" max="4" width="8.7265625" style="2"/>
    <col min="5" max="5" width="11.81640625" style="2" customWidth="1"/>
    <col min="6" max="6" width="58.1796875" style="2" customWidth="1"/>
    <col min="7" max="16384" width="8.7265625" style="2"/>
  </cols>
  <sheetData>
    <row r="1" spans="2:6" ht="21" x14ac:dyDescent="0.5">
      <c r="C1" s="1" t="s">
        <v>95</v>
      </c>
    </row>
    <row r="2" spans="2:6" ht="15" thickBot="1" x14ac:dyDescent="0.4"/>
    <row r="3" spans="2:6" ht="37" x14ac:dyDescent="0.35">
      <c r="B3" s="68" t="s">
        <v>51</v>
      </c>
      <c r="C3" s="21" t="s">
        <v>2</v>
      </c>
      <c r="F3" s="3" t="s">
        <v>74</v>
      </c>
    </row>
    <row r="4" spans="2:6" ht="47.5" customHeight="1" x14ac:dyDescent="0.35">
      <c r="B4" s="69"/>
      <c r="C4" s="22" t="str">
        <f>F3</f>
        <v>Penyiapan Kawasan dan Pembangunan Permukiman Transmigrasi</v>
      </c>
    </row>
    <row r="5" spans="2:6" x14ac:dyDescent="0.35">
      <c r="B5" s="40">
        <v>2018</v>
      </c>
      <c r="C5" s="4">
        <f>INDEX(Source!$B$19:$J$21,MATCH('067'!B5,Source!$A$19:$A$21,0),MATCH('067'!$C$4,Source!$B$18:$J$18,0))</f>
        <v>391254350</v>
      </c>
    </row>
    <row r="6" spans="2:6" x14ac:dyDescent="0.35">
      <c r="B6" s="40">
        <v>2019</v>
      </c>
      <c r="C6" s="4">
        <f>INDEX(Source!$B$19:$J$21,MATCH('067'!B6,Source!$A$19:$A$21,0),MATCH('067'!$C$4,Source!$B$18:$J$18,0))</f>
        <v>390118518</v>
      </c>
    </row>
    <row r="7" spans="2:6" ht="15" thickBot="1" x14ac:dyDescent="0.4">
      <c r="B7" s="41">
        <v>2020</v>
      </c>
      <c r="C7" s="5">
        <f>INDEX(Source!$B$19:$J$21,MATCH('067'!B7,Source!$A$19:$A$21,0),MATCH('067'!$C$4,Source!$B$18:$J$18,0))</f>
        <v>128783704</v>
      </c>
    </row>
    <row r="8" spans="2:6" x14ac:dyDescent="0.35">
      <c r="C8" s="6"/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Source!$B$18:$J$18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F3" sqref="F3"/>
    </sheetView>
  </sheetViews>
  <sheetFormatPr defaultColWidth="8.7265625" defaultRowHeight="14.5" x14ac:dyDescent="0.35"/>
  <cols>
    <col min="1" max="2" width="8.7265625" style="2"/>
    <col min="3" max="3" width="36.1796875" style="2" customWidth="1"/>
    <col min="4" max="5" width="8.7265625" style="2"/>
    <col min="6" max="6" width="62.54296875" style="2" customWidth="1"/>
    <col min="7" max="16384" width="8.7265625" style="2"/>
  </cols>
  <sheetData>
    <row r="1" spans="2:6" ht="21" x14ac:dyDescent="0.5">
      <c r="C1" s="1" t="s">
        <v>94</v>
      </c>
    </row>
    <row r="2" spans="2:6" ht="15" thickBot="1" x14ac:dyDescent="0.4"/>
    <row r="3" spans="2:6" ht="37" x14ac:dyDescent="0.35">
      <c r="B3" s="68" t="s">
        <v>51</v>
      </c>
      <c r="C3" s="21" t="s">
        <v>2</v>
      </c>
      <c r="F3" s="3" t="s">
        <v>78</v>
      </c>
    </row>
    <row r="4" spans="2:6" ht="43.5" x14ac:dyDescent="0.35">
      <c r="B4" s="69"/>
      <c r="C4" s="22" t="str">
        <f>F3</f>
        <v>Dukungan Manajemen dan Pelaksanaan Tugas Teknis Lainnya Kementerian Perhubungan</v>
      </c>
    </row>
    <row r="5" spans="2:6" x14ac:dyDescent="0.35">
      <c r="B5" s="40">
        <v>2018</v>
      </c>
      <c r="C5" s="4">
        <f>INDEX(Source!$B$28:$K$30,MATCH('022'!B5,Source!$A$28:$A$30,0),MATCH('022'!$C$4,Source!$B$27:$K$27,0))</f>
        <v>580135964</v>
      </c>
    </row>
    <row r="6" spans="2:6" x14ac:dyDescent="0.35">
      <c r="B6" s="40">
        <v>2019</v>
      </c>
      <c r="C6" s="4">
        <f>INDEX(Source!$B$28:$K$30,MATCH('022'!B6,Source!$A$28:$A$30,0),MATCH('022'!$C$4,Source!$B$27:$K$27,0))</f>
        <v>701230745</v>
      </c>
    </row>
    <row r="7" spans="2:6" ht="15" thickBot="1" x14ac:dyDescent="0.4">
      <c r="B7" s="41">
        <v>2020</v>
      </c>
      <c r="C7" s="5">
        <f>INDEX(Source!$B$28:$K$30,MATCH('022'!B7,Source!$A$28:$A$30,0),MATCH('022'!$C$4,Source!$B$27:$K$27,0))</f>
        <v>608078606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Source!$B$27:$K$27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B3" sqref="B3:C4"/>
    </sheetView>
  </sheetViews>
  <sheetFormatPr defaultColWidth="8.7265625" defaultRowHeight="14.5" x14ac:dyDescent="0.35"/>
  <cols>
    <col min="1" max="2" width="8.7265625" style="2"/>
    <col min="3" max="3" width="37.1796875" style="2" customWidth="1"/>
    <col min="4" max="5" width="8.7265625" style="2"/>
    <col min="6" max="6" width="45.453125" style="2" customWidth="1"/>
    <col min="7" max="16384" width="8.7265625" style="2"/>
  </cols>
  <sheetData>
    <row r="1" spans="2:6" ht="21" x14ac:dyDescent="0.5">
      <c r="C1" s="1" t="s">
        <v>96</v>
      </c>
    </row>
    <row r="2" spans="2:6" ht="15" thickBot="1" x14ac:dyDescent="0.4"/>
    <row r="3" spans="2:6" ht="36" customHeight="1" x14ac:dyDescent="0.35">
      <c r="B3" s="68" t="s">
        <v>51</v>
      </c>
      <c r="C3" s="21" t="s">
        <v>2</v>
      </c>
      <c r="F3" s="3" t="s">
        <v>97</v>
      </c>
    </row>
    <row r="4" spans="2:6" ht="29" x14ac:dyDescent="0.35">
      <c r="B4" s="69"/>
      <c r="C4" s="22" t="str">
        <f>F3</f>
        <v>Dukungan Manajemen dan Pelaksanaan Tugas Teknis Lainnya BMKG</v>
      </c>
    </row>
    <row r="5" spans="2:6" x14ac:dyDescent="0.35">
      <c r="B5" s="40">
        <v>2018</v>
      </c>
      <c r="C5" s="4">
        <f>INDEX(Source!$B$37:$C$39,MATCH('075'!B5,Source!$A$37:$A$39,0),MATCH('075'!$C$4,Source!$B$36:$C$36,0))</f>
        <v>532180922</v>
      </c>
    </row>
    <row r="6" spans="2:6" x14ac:dyDescent="0.35">
      <c r="B6" s="40">
        <v>2019</v>
      </c>
      <c r="C6" s="4">
        <f>INDEX(Source!$B$37:$C$39,MATCH('075'!B6,Source!$A$37:$A$39,0),MATCH('075'!$C$4,Source!$B$36:$C$36,0))</f>
        <v>355341015</v>
      </c>
    </row>
    <row r="7" spans="2:6" ht="15" thickBot="1" x14ac:dyDescent="0.4">
      <c r="B7" s="41">
        <v>2020</v>
      </c>
      <c r="C7" s="5">
        <f>INDEX(Source!$B$37:$C$39,MATCH('075'!B7,Source!$A$37:$A$39,0),MATCH('075'!$C$4,Source!$B$36:$C$36,0))</f>
        <v>343935454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Source!$B$36:$C$36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7"/>
  <sheetViews>
    <sheetView workbookViewId="0">
      <selection activeCell="B3" sqref="B3:C4"/>
    </sheetView>
  </sheetViews>
  <sheetFormatPr defaultColWidth="8.7265625" defaultRowHeight="14.5" x14ac:dyDescent="0.35"/>
  <cols>
    <col min="1" max="2" width="8.7265625" style="2"/>
    <col min="3" max="3" width="36.81640625" style="2" customWidth="1"/>
    <col min="4" max="5" width="8.7265625" style="2"/>
    <col min="6" max="6" width="48.54296875" style="2" customWidth="1"/>
    <col min="7" max="16384" width="8.7265625" style="2"/>
  </cols>
  <sheetData>
    <row r="1" spans="2:6" ht="21" x14ac:dyDescent="0.5">
      <c r="C1" s="1" t="s">
        <v>98</v>
      </c>
    </row>
    <row r="2" spans="2:6" ht="15" thickBot="1" x14ac:dyDescent="0.4"/>
    <row r="3" spans="2:6" ht="47.15" customHeight="1" x14ac:dyDescent="0.35">
      <c r="B3" s="68" t="s">
        <v>51</v>
      </c>
      <c r="C3" s="21" t="s">
        <v>2</v>
      </c>
      <c r="F3" s="3" t="s">
        <v>88</v>
      </c>
    </row>
    <row r="4" spans="2:6" ht="29" x14ac:dyDescent="0.35">
      <c r="B4" s="69"/>
      <c r="C4" s="22" t="str">
        <f>F3</f>
        <v>Dukungan Manajemen dan Pelaksanaan Tugas Teknis Lainnya Badan SAR Nasional</v>
      </c>
    </row>
    <row r="5" spans="2:6" x14ac:dyDescent="0.35">
      <c r="B5" s="40">
        <v>2018</v>
      </c>
      <c r="C5" s="4">
        <f>INDEX(Source!$B$46:$D$48,MATCH('107'!B5,Source!$A$46:$A$48,0),MATCH('107'!$C$4,Source!$B$45:$D$45,0))</f>
        <v>569717524</v>
      </c>
    </row>
    <row r="6" spans="2:6" x14ac:dyDescent="0.35">
      <c r="B6" s="40">
        <v>2019</v>
      </c>
      <c r="C6" s="4">
        <f>INDEX(Source!$B$46:$D$48,MATCH('107'!B6,Source!$A$46:$A$48,0),MATCH('107'!$C$4,Source!$B$45:$D$45,0))</f>
        <v>564013719</v>
      </c>
    </row>
    <row r="7" spans="2:6" ht="15" thickBot="1" x14ac:dyDescent="0.4">
      <c r="B7" s="41">
        <v>2020</v>
      </c>
      <c r="C7" s="5">
        <f>INDEX(Source!$B$46:$D$48,MATCH('107'!B7,Source!$A$46:$A$48,0),MATCH('107'!$C$4,Source!$B$45:$D$45,0))</f>
        <v>673594817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Source!$B$45:$D$45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7"/>
  <sheetViews>
    <sheetView workbookViewId="0">
      <selection activeCell="F3" sqref="F3"/>
    </sheetView>
  </sheetViews>
  <sheetFormatPr defaultColWidth="8.7265625" defaultRowHeight="14.5" x14ac:dyDescent="0.35"/>
  <cols>
    <col min="1" max="2" width="8.7265625" style="2"/>
    <col min="3" max="3" width="40.1796875" style="2" customWidth="1"/>
    <col min="4" max="5" width="8.7265625" style="2"/>
    <col min="6" max="6" width="47.81640625" style="2" customWidth="1"/>
    <col min="7" max="16384" width="8.7265625" style="2"/>
  </cols>
  <sheetData>
    <row r="1" spans="2:6" ht="21" x14ac:dyDescent="0.5">
      <c r="C1" s="1" t="s">
        <v>99</v>
      </c>
    </row>
    <row r="2" spans="2:6" ht="15" thickBot="1" x14ac:dyDescent="0.4"/>
    <row r="3" spans="2:6" ht="37" x14ac:dyDescent="0.35">
      <c r="B3" s="68" t="s">
        <v>51</v>
      </c>
      <c r="C3" s="21" t="s">
        <v>2</v>
      </c>
      <c r="F3" s="3" t="s">
        <v>92</v>
      </c>
    </row>
    <row r="4" spans="2:6" ht="29" x14ac:dyDescent="0.35">
      <c r="B4" s="69"/>
      <c r="C4" s="22" t="str">
        <f>F3</f>
        <v>Dukungan Manajemen dan Pelaksanaan Tugas Teknis Lainnya BPWS</v>
      </c>
    </row>
    <row r="5" spans="2:6" x14ac:dyDescent="0.35">
      <c r="B5" s="40">
        <v>2018</v>
      </c>
      <c r="C5" s="4">
        <f>INDEX(Source!$B$55:$C$57,MATCH('109'!B5,Source!$A$55:$A$57,0),MATCH('109'!$C$4,Source!$B$54:$C$54,0))</f>
        <v>29390766</v>
      </c>
    </row>
    <row r="6" spans="2:6" x14ac:dyDescent="0.35">
      <c r="B6" s="40">
        <v>2019</v>
      </c>
      <c r="C6" s="4">
        <f>INDEX(Source!$B$55:$C$57,MATCH('109'!B6,Source!$A$55:$A$57,0),MATCH('109'!$C$4,Source!$B$54:$C$54,0))</f>
        <v>27294745</v>
      </c>
    </row>
    <row r="7" spans="2:6" ht="15" thickBot="1" x14ac:dyDescent="0.4">
      <c r="B7" s="41">
        <v>2020</v>
      </c>
      <c r="C7" s="5">
        <f>INDEX(Source!$B$55:$C$57,MATCH('109'!B7,Source!$A$55:$A$57,0),MATCH('109'!$C$4,Source!$B$54:$C$54,0))</f>
        <v>26805699</v>
      </c>
    </row>
  </sheetData>
  <mergeCells count="1">
    <mergeCell ref="B3:B4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Source!$B$54:$C$54</xm:f>
          </x14:formula1>
          <xm:sqref>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topLeftCell="A4" zoomScale="71" zoomScaleNormal="71" workbookViewId="0">
      <selection activeCell="K21" sqref="K21"/>
    </sheetView>
  </sheetViews>
  <sheetFormatPr defaultColWidth="9.1796875" defaultRowHeight="14.5" x14ac:dyDescent="0.35"/>
  <cols>
    <col min="1" max="1" width="9.1796875" style="2"/>
    <col min="2" max="3" width="18" style="2" customWidth="1"/>
    <col min="4" max="4" width="17.7265625" style="2" customWidth="1"/>
    <col min="5" max="5" width="18" style="2" customWidth="1"/>
    <col min="6" max="6" width="17.81640625" style="2" customWidth="1"/>
    <col min="7" max="8" width="17.7265625" style="2" customWidth="1"/>
    <col min="9" max="9" width="17.81640625" style="2" customWidth="1"/>
    <col min="10" max="10" width="17.7265625" style="2" customWidth="1"/>
    <col min="11" max="11" width="17.54296875" style="2" customWidth="1"/>
    <col min="12" max="12" width="17.7265625" style="2" customWidth="1"/>
    <col min="13" max="14" width="17.453125" style="2" customWidth="1"/>
    <col min="15" max="16" width="17.7265625" style="2" customWidth="1"/>
    <col min="17" max="17" width="17.81640625" style="2" customWidth="1"/>
    <col min="18" max="18" width="17.7265625" style="2" customWidth="1"/>
    <col min="19" max="19" width="17.54296875" style="2" customWidth="1"/>
    <col min="20" max="20" width="17.453125" style="2" customWidth="1"/>
    <col min="21" max="21" width="17.7265625" style="2" customWidth="1"/>
    <col min="22" max="22" width="13.81640625" style="2" bestFit="1" customWidth="1"/>
    <col min="23" max="16384" width="9.1796875" style="2"/>
  </cols>
  <sheetData>
    <row r="1" spans="1:22" ht="25.5" customHeight="1" x14ac:dyDescent="0.5">
      <c r="A1" s="81" t="s">
        <v>100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2" ht="21" x14ac:dyDescent="0.3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2" ht="21" x14ac:dyDescent="0.35">
      <c r="A3" s="82" t="s">
        <v>116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22" ht="17.25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2" ht="19" thickBot="1" x14ac:dyDescent="0.5">
      <c r="B5" s="7" t="s">
        <v>1</v>
      </c>
    </row>
    <row r="6" spans="1:22" ht="15.5" x14ac:dyDescent="0.35">
      <c r="A6" s="72" t="s">
        <v>51</v>
      </c>
      <c r="B6" s="79" t="s">
        <v>2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3" t="s">
        <v>52</v>
      </c>
    </row>
    <row r="7" spans="1:22" x14ac:dyDescent="0.35">
      <c r="A7" s="73"/>
      <c r="B7" s="78" t="s">
        <v>4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80" t="s">
        <v>16</v>
      </c>
      <c r="O7" s="80"/>
      <c r="P7" s="80"/>
      <c r="Q7" s="80"/>
      <c r="R7" s="80" t="s">
        <v>19</v>
      </c>
      <c r="S7" s="80"/>
      <c r="T7" s="80"/>
      <c r="U7" s="84"/>
    </row>
    <row r="8" spans="1:22" x14ac:dyDescent="0.35">
      <c r="A8" s="73"/>
      <c r="B8" s="42" t="s">
        <v>3</v>
      </c>
      <c r="C8" s="42" t="s">
        <v>5</v>
      </c>
      <c r="D8" s="42" t="s">
        <v>6</v>
      </c>
      <c r="E8" s="42" t="s">
        <v>7</v>
      </c>
      <c r="F8" s="42" t="s">
        <v>8</v>
      </c>
      <c r="G8" s="42" t="s">
        <v>9</v>
      </c>
      <c r="H8" s="42" t="s">
        <v>10</v>
      </c>
      <c r="I8" s="42" t="s">
        <v>11</v>
      </c>
      <c r="J8" s="42" t="s">
        <v>12</v>
      </c>
      <c r="K8" s="42" t="s">
        <v>13</v>
      </c>
      <c r="L8" s="42" t="s">
        <v>14</v>
      </c>
      <c r="M8" s="42" t="s">
        <v>15</v>
      </c>
      <c r="N8" s="42" t="s">
        <v>8</v>
      </c>
      <c r="O8" s="42" t="s">
        <v>17</v>
      </c>
      <c r="P8" s="42" t="s">
        <v>18</v>
      </c>
      <c r="Q8" s="42" t="s">
        <v>15</v>
      </c>
      <c r="R8" s="42" t="s">
        <v>8</v>
      </c>
      <c r="S8" s="42" t="s">
        <v>12</v>
      </c>
      <c r="T8" s="42" t="s">
        <v>14</v>
      </c>
      <c r="U8" s="84"/>
    </row>
    <row r="9" spans="1:22" ht="65" x14ac:dyDescent="0.35">
      <c r="A9" s="73"/>
      <c r="B9" s="46" t="s">
        <v>54</v>
      </c>
      <c r="C9" s="43" t="s">
        <v>55</v>
      </c>
      <c r="D9" s="43" t="s">
        <v>56</v>
      </c>
      <c r="E9" s="43" t="s">
        <v>57</v>
      </c>
      <c r="F9" s="43" t="s">
        <v>58</v>
      </c>
      <c r="G9" s="43" t="s">
        <v>59</v>
      </c>
      <c r="H9" s="43" t="s">
        <v>60</v>
      </c>
      <c r="I9" s="43" t="s">
        <v>61</v>
      </c>
      <c r="J9" s="43" t="s">
        <v>62</v>
      </c>
      <c r="K9" s="43" t="s">
        <v>63</v>
      </c>
      <c r="L9" s="43" t="s">
        <v>64</v>
      </c>
      <c r="M9" s="43" t="s">
        <v>65</v>
      </c>
      <c r="N9" s="43" t="s">
        <v>58</v>
      </c>
      <c r="O9" s="43" t="s">
        <v>66</v>
      </c>
      <c r="P9" s="43" t="s">
        <v>67</v>
      </c>
      <c r="Q9" s="43" t="s">
        <v>65</v>
      </c>
      <c r="R9" s="43" t="s">
        <v>68</v>
      </c>
      <c r="S9" s="43" t="s">
        <v>62</v>
      </c>
      <c r="T9" s="43" t="s">
        <v>64</v>
      </c>
      <c r="U9" s="84"/>
    </row>
    <row r="10" spans="1:22" s="44" customFormat="1" x14ac:dyDescent="0.35">
      <c r="A10" s="66">
        <v>2018</v>
      </c>
      <c r="B10" s="47">
        <v>301104193</v>
      </c>
      <c r="C10" s="48">
        <v>298895810</v>
      </c>
      <c r="D10" s="48">
        <v>104974960</v>
      </c>
      <c r="E10" s="48">
        <v>41673066930</v>
      </c>
      <c r="F10" s="48">
        <v>269274260</v>
      </c>
      <c r="G10" s="48">
        <v>36903453526</v>
      </c>
      <c r="H10" s="48">
        <v>406098025</v>
      </c>
      <c r="I10" s="48">
        <v>611986939</v>
      </c>
      <c r="J10" s="48">
        <v>338716396</v>
      </c>
      <c r="K10" s="48">
        <v>248359063</v>
      </c>
      <c r="L10" s="48">
        <v>495064373</v>
      </c>
      <c r="M10" s="49" t="s">
        <v>53</v>
      </c>
      <c r="N10" s="50">
        <v>15839928321</v>
      </c>
      <c r="O10" s="50">
        <v>9633756042</v>
      </c>
      <c r="P10" s="50">
        <v>261638463</v>
      </c>
      <c r="Q10" s="49" t="s">
        <v>53</v>
      </c>
      <c r="R10" s="49" t="s">
        <v>53</v>
      </c>
      <c r="S10" s="49" t="s">
        <v>53</v>
      </c>
      <c r="T10" s="49" t="s">
        <v>53</v>
      </c>
      <c r="U10" s="51">
        <f>SUM(B10:T10)</f>
        <v>107386317301</v>
      </c>
    </row>
    <row r="11" spans="1:22" x14ac:dyDescent="0.35">
      <c r="A11" s="40">
        <v>2019</v>
      </c>
      <c r="B11" s="10">
        <v>285866730</v>
      </c>
      <c r="C11" s="10">
        <v>248000000</v>
      </c>
      <c r="D11" s="10">
        <v>99642000</v>
      </c>
      <c r="E11" s="10">
        <v>40318736335</v>
      </c>
      <c r="F11" s="10">
        <v>273958695</v>
      </c>
      <c r="G11" s="10">
        <v>39301515171</v>
      </c>
      <c r="H11" s="10">
        <v>425000000</v>
      </c>
      <c r="I11" s="10">
        <v>540907000</v>
      </c>
      <c r="J11" s="9">
        <v>558160700</v>
      </c>
      <c r="K11" s="10">
        <v>228000000</v>
      </c>
      <c r="L11" s="10">
        <v>398969199</v>
      </c>
      <c r="M11" s="11" t="s">
        <v>53</v>
      </c>
      <c r="N11" s="12">
        <v>13437239068</v>
      </c>
      <c r="O11" s="12">
        <v>7819665837</v>
      </c>
      <c r="P11" s="12">
        <v>261939000</v>
      </c>
      <c r="Q11" s="11" t="s">
        <v>53</v>
      </c>
      <c r="R11" s="12">
        <v>6534000000</v>
      </c>
      <c r="S11" s="11" t="s">
        <v>53</v>
      </c>
      <c r="T11" s="11" t="s">
        <v>53</v>
      </c>
      <c r="U11" s="51">
        <f>SUM(B11:T11)</f>
        <v>110731599735</v>
      </c>
    </row>
    <row r="12" spans="1:22" ht="15" thickBot="1" x14ac:dyDescent="0.4">
      <c r="A12" s="41">
        <v>2020</v>
      </c>
      <c r="B12" s="52">
        <v>266307356</v>
      </c>
      <c r="C12" s="52">
        <v>235748034</v>
      </c>
      <c r="D12" s="52">
        <v>111744238</v>
      </c>
      <c r="E12" s="52">
        <v>25396919107</v>
      </c>
      <c r="F12" s="53" t="s">
        <v>53</v>
      </c>
      <c r="G12" s="52">
        <v>27068458241</v>
      </c>
      <c r="H12" s="52">
        <v>239778694</v>
      </c>
      <c r="I12" s="52">
        <v>365072414</v>
      </c>
      <c r="J12" s="52">
        <v>514417410</v>
      </c>
      <c r="K12" s="52">
        <v>175877709</v>
      </c>
      <c r="L12" s="52">
        <v>382108817</v>
      </c>
      <c r="M12" s="54">
        <v>132907953</v>
      </c>
      <c r="N12" s="54">
        <v>10947325827</v>
      </c>
      <c r="O12" s="54">
        <v>6684874257</v>
      </c>
      <c r="P12" s="53" t="s">
        <v>53</v>
      </c>
      <c r="Q12" s="54">
        <v>105867065</v>
      </c>
      <c r="R12" s="54">
        <v>2827253417</v>
      </c>
      <c r="S12" s="54">
        <v>96067000</v>
      </c>
      <c r="T12" s="54">
        <v>81680075</v>
      </c>
      <c r="U12" s="55">
        <f>SUM(B12:T12)</f>
        <v>75632407614</v>
      </c>
      <c r="V12" s="44"/>
    </row>
    <row r="13" spans="1:22" x14ac:dyDescent="0.35">
      <c r="N13" s="45"/>
    </row>
    <row r="14" spans="1:22" ht="19" thickBot="1" x14ac:dyDescent="0.4">
      <c r="B14" s="13" t="s">
        <v>31</v>
      </c>
    </row>
    <row r="15" spans="1:22" ht="15.5" x14ac:dyDescent="0.35">
      <c r="A15" s="72" t="s">
        <v>51</v>
      </c>
      <c r="B15" s="79" t="s">
        <v>2</v>
      </c>
      <c r="C15" s="79"/>
      <c r="D15" s="79"/>
      <c r="E15" s="79"/>
      <c r="F15" s="79"/>
      <c r="G15" s="79"/>
      <c r="H15" s="79"/>
      <c r="I15" s="79"/>
      <c r="J15" s="79"/>
      <c r="K15" s="74" t="s">
        <v>52</v>
      </c>
    </row>
    <row r="16" spans="1:22" x14ac:dyDescent="0.35">
      <c r="A16" s="73"/>
      <c r="B16" s="80" t="s">
        <v>16</v>
      </c>
      <c r="C16" s="80"/>
      <c r="D16" s="80"/>
      <c r="E16" s="80"/>
      <c r="F16" s="80"/>
      <c r="G16" s="80"/>
      <c r="H16" s="80"/>
      <c r="I16" s="80"/>
      <c r="J16" s="43" t="s">
        <v>19</v>
      </c>
      <c r="K16" s="75"/>
    </row>
    <row r="17" spans="1:13" x14ac:dyDescent="0.35">
      <c r="A17" s="73"/>
      <c r="B17" s="42" t="s">
        <v>32</v>
      </c>
      <c r="C17" s="42" t="s">
        <v>33</v>
      </c>
      <c r="D17" s="42" t="s">
        <v>34</v>
      </c>
      <c r="E17" s="42" t="s">
        <v>35</v>
      </c>
      <c r="F17" s="42" t="s">
        <v>36</v>
      </c>
      <c r="G17" s="42" t="s">
        <v>37</v>
      </c>
      <c r="H17" s="42" t="s">
        <v>38</v>
      </c>
      <c r="I17" s="42" t="s">
        <v>39</v>
      </c>
      <c r="J17" s="42" t="s">
        <v>40</v>
      </c>
      <c r="K17" s="75"/>
    </row>
    <row r="18" spans="1:13" ht="91" x14ac:dyDescent="0.35">
      <c r="A18" s="73"/>
      <c r="B18" s="43" t="s">
        <v>69</v>
      </c>
      <c r="C18" s="43" t="s">
        <v>70</v>
      </c>
      <c r="D18" s="43" t="s">
        <v>71</v>
      </c>
      <c r="E18" s="43" t="s">
        <v>72</v>
      </c>
      <c r="F18" s="43" t="s">
        <v>73</v>
      </c>
      <c r="G18" s="43" t="s">
        <v>74</v>
      </c>
      <c r="H18" s="17" t="s">
        <v>75</v>
      </c>
      <c r="I18" s="43" t="s">
        <v>76</v>
      </c>
      <c r="J18" s="43" t="s">
        <v>77</v>
      </c>
      <c r="K18" s="75"/>
    </row>
    <row r="19" spans="1:13" x14ac:dyDescent="0.35">
      <c r="A19" s="40">
        <v>2018</v>
      </c>
      <c r="B19" s="62">
        <v>57060378</v>
      </c>
      <c r="C19" s="62">
        <v>2822670394</v>
      </c>
      <c r="D19" s="50">
        <v>332081502</v>
      </c>
      <c r="E19" s="50">
        <v>262792792</v>
      </c>
      <c r="F19" s="50">
        <v>320060761</v>
      </c>
      <c r="G19" s="62">
        <v>391254350</v>
      </c>
      <c r="H19" s="50">
        <v>400000000</v>
      </c>
      <c r="I19" s="50">
        <v>278775543</v>
      </c>
      <c r="J19" s="50">
        <v>280557341</v>
      </c>
      <c r="K19" s="51">
        <f>SUM(B19:J19)</f>
        <v>5145253061</v>
      </c>
    </row>
    <row r="20" spans="1:13" x14ac:dyDescent="0.35">
      <c r="A20" s="40">
        <v>2019</v>
      </c>
      <c r="B20" s="14">
        <v>57047436</v>
      </c>
      <c r="C20" s="14">
        <v>2175133778</v>
      </c>
      <c r="D20" s="14">
        <v>315277856</v>
      </c>
      <c r="E20" s="14">
        <v>215470572</v>
      </c>
      <c r="F20" s="14">
        <v>280858139</v>
      </c>
      <c r="G20" s="14">
        <v>390118518</v>
      </c>
      <c r="H20" s="14">
        <v>403257449</v>
      </c>
      <c r="I20" s="14">
        <v>254439343</v>
      </c>
      <c r="J20" s="14">
        <v>234020013</v>
      </c>
      <c r="K20" s="51">
        <f>SUM(B20:J20)</f>
        <v>4325623104</v>
      </c>
    </row>
    <row r="21" spans="1:13" ht="15" thickBot="1" x14ac:dyDescent="0.4">
      <c r="A21" s="41">
        <v>2020</v>
      </c>
      <c r="B21" s="52">
        <v>27901857</v>
      </c>
      <c r="C21" s="52">
        <v>1603456615</v>
      </c>
      <c r="D21" s="52">
        <v>46868603</v>
      </c>
      <c r="E21" s="52">
        <v>38196530</v>
      </c>
      <c r="F21" s="52">
        <v>42619958</v>
      </c>
      <c r="G21" s="52">
        <v>128783704</v>
      </c>
      <c r="H21" s="52">
        <v>143150949</v>
      </c>
      <c r="I21" s="52">
        <v>174577371</v>
      </c>
      <c r="J21" s="52">
        <v>170663339</v>
      </c>
      <c r="K21" s="55">
        <f>SUM(B21:J21)</f>
        <v>2376218926</v>
      </c>
      <c r="L21" s="44"/>
    </row>
    <row r="23" spans="1:13" ht="19" thickBot="1" x14ac:dyDescent="0.4">
      <c r="B23" s="15" t="s">
        <v>20</v>
      </c>
    </row>
    <row r="24" spans="1:13" ht="15.5" x14ac:dyDescent="0.35">
      <c r="A24" s="72" t="s">
        <v>51</v>
      </c>
      <c r="B24" s="79" t="s">
        <v>2</v>
      </c>
      <c r="C24" s="79"/>
      <c r="D24" s="79"/>
      <c r="E24" s="79"/>
      <c r="F24" s="79"/>
      <c r="G24" s="79"/>
      <c r="H24" s="79"/>
      <c r="I24" s="79"/>
      <c r="J24" s="79"/>
      <c r="K24" s="79"/>
      <c r="L24" s="74" t="s">
        <v>52</v>
      </c>
    </row>
    <row r="25" spans="1:13" x14ac:dyDescent="0.35">
      <c r="A25" s="73"/>
      <c r="B25" s="78" t="s">
        <v>4</v>
      </c>
      <c r="C25" s="78"/>
      <c r="D25" s="78"/>
      <c r="E25" s="78"/>
      <c r="F25" s="78"/>
      <c r="G25" s="78"/>
      <c r="H25" s="78"/>
      <c r="I25" s="78"/>
      <c r="J25" s="42" t="s">
        <v>19</v>
      </c>
      <c r="K25" s="42" t="s">
        <v>30</v>
      </c>
      <c r="L25" s="75"/>
    </row>
    <row r="26" spans="1:13" x14ac:dyDescent="0.35">
      <c r="A26" s="73"/>
      <c r="B26" s="42" t="s">
        <v>21</v>
      </c>
      <c r="C26" s="42" t="s">
        <v>22</v>
      </c>
      <c r="D26" s="42" t="s">
        <v>23</v>
      </c>
      <c r="E26" s="42" t="s">
        <v>24</v>
      </c>
      <c r="F26" s="42" t="s">
        <v>25</v>
      </c>
      <c r="G26" s="42" t="s">
        <v>26</v>
      </c>
      <c r="H26" s="42" t="s">
        <v>27</v>
      </c>
      <c r="I26" s="42" t="s">
        <v>28</v>
      </c>
      <c r="J26" s="42" t="s">
        <v>29</v>
      </c>
      <c r="K26" s="42" t="s">
        <v>28</v>
      </c>
      <c r="L26" s="75"/>
    </row>
    <row r="27" spans="1:13" ht="78" x14ac:dyDescent="0.35">
      <c r="A27" s="73"/>
      <c r="B27" s="43" t="s">
        <v>78</v>
      </c>
      <c r="C27" s="43" t="s">
        <v>79</v>
      </c>
      <c r="D27" s="43" t="s">
        <v>80</v>
      </c>
      <c r="E27" s="43" t="s">
        <v>81</v>
      </c>
      <c r="F27" s="43" t="s">
        <v>82</v>
      </c>
      <c r="G27" s="43" t="s">
        <v>83</v>
      </c>
      <c r="H27" s="43" t="s">
        <v>84</v>
      </c>
      <c r="I27" s="43" t="s">
        <v>85</v>
      </c>
      <c r="J27" s="43" t="s">
        <v>86</v>
      </c>
      <c r="K27" s="43" t="s">
        <v>85</v>
      </c>
      <c r="L27" s="75"/>
    </row>
    <row r="28" spans="1:13" x14ac:dyDescent="0.35">
      <c r="A28" s="40">
        <v>2018</v>
      </c>
      <c r="B28" s="48">
        <v>580135964</v>
      </c>
      <c r="C28" s="48">
        <v>106110822</v>
      </c>
      <c r="D28" s="48">
        <v>4582007686</v>
      </c>
      <c r="E28" s="48">
        <v>11600486955</v>
      </c>
      <c r="F28" s="48">
        <v>9162040051</v>
      </c>
      <c r="G28" s="48">
        <v>17296256780</v>
      </c>
      <c r="H28" s="48">
        <v>143830906</v>
      </c>
      <c r="I28" s="48">
        <v>204744255</v>
      </c>
      <c r="J28" s="48">
        <v>4527496007</v>
      </c>
      <c r="K28" s="65" t="s">
        <v>53</v>
      </c>
      <c r="L28" s="51">
        <f>SUM(B28:K28)</f>
        <v>48203109426</v>
      </c>
    </row>
    <row r="29" spans="1:13" x14ac:dyDescent="0.35">
      <c r="A29" s="40">
        <v>2019</v>
      </c>
      <c r="B29" s="10">
        <v>701230745</v>
      </c>
      <c r="C29" s="10">
        <v>107671530</v>
      </c>
      <c r="D29" s="10">
        <v>4013041163</v>
      </c>
      <c r="E29" s="14">
        <v>10311153289</v>
      </c>
      <c r="F29" s="14">
        <v>7194866668</v>
      </c>
      <c r="G29" s="10">
        <v>15167603688</v>
      </c>
      <c r="H29" s="10">
        <v>138253242</v>
      </c>
      <c r="I29" s="10">
        <v>108160645</v>
      </c>
      <c r="J29" s="14">
        <v>3758406165</v>
      </c>
      <c r="K29" s="12">
        <v>54529919</v>
      </c>
      <c r="L29" s="51">
        <f>SUM(B29:K29)</f>
        <v>41554917054</v>
      </c>
    </row>
    <row r="30" spans="1:13" ht="15" thickBot="1" x14ac:dyDescent="0.4">
      <c r="A30" s="41">
        <v>2020</v>
      </c>
      <c r="B30" s="52">
        <v>608078606</v>
      </c>
      <c r="C30" s="52">
        <v>89087483</v>
      </c>
      <c r="D30" s="52">
        <v>5664106959</v>
      </c>
      <c r="E30" s="52">
        <v>8999716035</v>
      </c>
      <c r="F30" s="52">
        <v>6120807171</v>
      </c>
      <c r="G30" s="52">
        <v>7860229196</v>
      </c>
      <c r="H30" s="52">
        <v>163660744</v>
      </c>
      <c r="I30" s="52">
        <v>218835890</v>
      </c>
      <c r="J30" s="52">
        <v>3021179217</v>
      </c>
      <c r="K30" s="56" t="s">
        <v>53</v>
      </c>
      <c r="L30" s="55">
        <f>SUM(B30:K30)</f>
        <v>32745701301</v>
      </c>
      <c r="M30" s="44"/>
    </row>
    <row r="32" spans="1:13" ht="19" thickBot="1" x14ac:dyDescent="0.4">
      <c r="B32" s="13" t="s">
        <v>41</v>
      </c>
    </row>
    <row r="33" spans="1:6" ht="15.5" x14ac:dyDescent="0.35">
      <c r="A33" s="72" t="s">
        <v>51</v>
      </c>
      <c r="B33" s="76" t="s">
        <v>2</v>
      </c>
      <c r="C33" s="76"/>
      <c r="D33" s="74" t="s">
        <v>52</v>
      </c>
    </row>
    <row r="34" spans="1:6" x14ac:dyDescent="0.35">
      <c r="A34" s="73"/>
      <c r="B34" s="78" t="s">
        <v>4</v>
      </c>
      <c r="C34" s="78"/>
      <c r="D34" s="75"/>
    </row>
    <row r="35" spans="1:6" x14ac:dyDescent="0.35">
      <c r="A35" s="73"/>
      <c r="B35" s="42" t="s">
        <v>42</v>
      </c>
      <c r="C35" s="42" t="s">
        <v>43</v>
      </c>
      <c r="D35" s="75"/>
    </row>
    <row r="36" spans="1:6" ht="65" x14ac:dyDescent="0.35">
      <c r="A36" s="73"/>
      <c r="B36" s="43" t="s">
        <v>97</v>
      </c>
      <c r="C36" s="43" t="s">
        <v>87</v>
      </c>
      <c r="D36" s="75"/>
    </row>
    <row r="37" spans="1:6" x14ac:dyDescent="0.35">
      <c r="A37" s="40">
        <v>2018</v>
      </c>
      <c r="B37" s="48">
        <v>532180922</v>
      </c>
      <c r="C37" s="48">
        <v>1170732040</v>
      </c>
      <c r="D37" s="51">
        <f>SUM(B37:C37)</f>
        <v>1702912962</v>
      </c>
    </row>
    <row r="38" spans="1:6" x14ac:dyDescent="0.35">
      <c r="A38" s="40">
        <v>2019</v>
      </c>
      <c r="B38" s="10">
        <v>355341015</v>
      </c>
      <c r="C38" s="10">
        <v>1398887180</v>
      </c>
      <c r="D38" s="51">
        <f>SUM(B38:C38)</f>
        <v>1754228195</v>
      </c>
    </row>
    <row r="39" spans="1:6" ht="15" thickBot="1" x14ac:dyDescent="0.4">
      <c r="A39" s="41">
        <v>2020</v>
      </c>
      <c r="B39" s="57">
        <v>343935454</v>
      </c>
      <c r="C39" s="57">
        <v>1813862442</v>
      </c>
      <c r="D39" s="55">
        <f>SUM(B39:C39)</f>
        <v>2157797896</v>
      </c>
      <c r="E39" s="44"/>
    </row>
    <row r="41" spans="1:6" ht="19" thickBot="1" x14ac:dyDescent="0.4">
      <c r="B41" s="15" t="s">
        <v>44</v>
      </c>
    </row>
    <row r="42" spans="1:6" ht="15.5" x14ac:dyDescent="0.35">
      <c r="A42" s="72" t="s">
        <v>51</v>
      </c>
      <c r="B42" s="77" t="s">
        <v>2</v>
      </c>
      <c r="C42" s="77"/>
      <c r="D42" s="77"/>
      <c r="E42" s="74" t="s">
        <v>52</v>
      </c>
    </row>
    <row r="43" spans="1:6" x14ac:dyDescent="0.35">
      <c r="A43" s="73"/>
      <c r="B43" s="78" t="s">
        <v>4</v>
      </c>
      <c r="C43" s="78"/>
      <c r="D43" s="78"/>
      <c r="E43" s="75"/>
    </row>
    <row r="44" spans="1:6" x14ac:dyDescent="0.35">
      <c r="A44" s="73"/>
      <c r="B44" s="42" t="s">
        <v>45</v>
      </c>
      <c r="C44" s="42" t="s">
        <v>46</v>
      </c>
      <c r="D44" s="42" t="s">
        <v>47</v>
      </c>
      <c r="E44" s="75"/>
    </row>
    <row r="45" spans="1:6" ht="65" x14ac:dyDescent="0.35">
      <c r="A45" s="73"/>
      <c r="B45" s="18" t="s">
        <v>88</v>
      </c>
      <c r="C45" s="43" t="s">
        <v>89</v>
      </c>
      <c r="D45" s="43" t="s">
        <v>90</v>
      </c>
      <c r="E45" s="75"/>
    </row>
    <row r="46" spans="1:6" x14ac:dyDescent="0.35">
      <c r="A46" s="40">
        <v>2018</v>
      </c>
      <c r="B46" s="62">
        <v>569717524</v>
      </c>
      <c r="C46" s="62">
        <v>160018870</v>
      </c>
      <c r="D46" s="62">
        <v>1505363166</v>
      </c>
      <c r="E46" s="58">
        <f>SUM(B46:D46)</f>
        <v>2235099560</v>
      </c>
    </row>
    <row r="47" spans="1:6" x14ac:dyDescent="0.35">
      <c r="A47" s="40">
        <v>2019</v>
      </c>
      <c r="B47" s="14">
        <v>564013719</v>
      </c>
      <c r="C47" s="14">
        <v>145095797</v>
      </c>
      <c r="D47" s="14">
        <v>1277787010</v>
      </c>
      <c r="E47" s="58">
        <f>SUM(B47:D47)</f>
        <v>1986896526</v>
      </c>
    </row>
    <row r="48" spans="1:6" ht="15" thickBot="1" x14ac:dyDescent="0.4">
      <c r="A48" s="41">
        <v>2020</v>
      </c>
      <c r="B48" s="52">
        <v>673594817</v>
      </c>
      <c r="C48" s="52">
        <v>45850737</v>
      </c>
      <c r="D48" s="52">
        <v>863718370</v>
      </c>
      <c r="E48" s="59">
        <f>SUM(B48:D48)</f>
        <v>1583163924</v>
      </c>
      <c r="F48" s="44"/>
    </row>
    <row r="50" spans="1:5" ht="18.5" x14ac:dyDescent="0.45">
      <c r="B50" s="16" t="s">
        <v>48</v>
      </c>
    </row>
    <row r="51" spans="1:5" ht="15.5" x14ac:dyDescent="0.35">
      <c r="A51" s="70" t="s">
        <v>51</v>
      </c>
      <c r="B51" s="71" t="s">
        <v>2</v>
      </c>
      <c r="C51" s="71"/>
      <c r="D51" s="70" t="s">
        <v>52</v>
      </c>
    </row>
    <row r="52" spans="1:5" x14ac:dyDescent="0.35">
      <c r="A52" s="70"/>
      <c r="B52" s="78" t="s">
        <v>4</v>
      </c>
      <c r="C52" s="78"/>
      <c r="D52" s="70"/>
    </row>
    <row r="53" spans="1:5" x14ac:dyDescent="0.35">
      <c r="A53" s="70"/>
      <c r="B53" s="42" t="s">
        <v>49</v>
      </c>
      <c r="C53" s="42" t="s">
        <v>50</v>
      </c>
      <c r="D53" s="70"/>
    </row>
    <row r="54" spans="1:5" ht="52" x14ac:dyDescent="0.35">
      <c r="A54" s="70"/>
      <c r="B54" s="19" t="s">
        <v>92</v>
      </c>
      <c r="C54" s="43" t="s">
        <v>91</v>
      </c>
      <c r="D54" s="70"/>
    </row>
    <row r="55" spans="1:5" s="44" customFormat="1" x14ac:dyDescent="0.35">
      <c r="A55" s="63">
        <v>2018</v>
      </c>
      <c r="B55" s="62">
        <v>29390766</v>
      </c>
      <c r="C55" s="62">
        <v>213088618</v>
      </c>
      <c r="D55" s="9">
        <f>SUM(B55:C55)</f>
        <v>242479384</v>
      </c>
    </row>
    <row r="56" spans="1:5" x14ac:dyDescent="0.35">
      <c r="A56" s="8">
        <v>2019</v>
      </c>
      <c r="B56" s="10">
        <v>27294745</v>
      </c>
      <c r="C56" s="10">
        <v>190936700</v>
      </c>
      <c r="D56" s="9">
        <f>SUM(B56:C56)</f>
        <v>218231445</v>
      </c>
    </row>
    <row r="57" spans="1:5" ht="15" thickBot="1" x14ac:dyDescent="0.4">
      <c r="A57" s="60">
        <v>2020</v>
      </c>
      <c r="B57" s="52">
        <v>26805699</v>
      </c>
      <c r="C57" s="52">
        <v>130060793</v>
      </c>
      <c r="D57" s="61">
        <f>SUM(B57:C57)</f>
        <v>156866492</v>
      </c>
      <c r="E57" s="44"/>
    </row>
  </sheetData>
  <mergeCells count="29">
    <mergeCell ref="A1:U1"/>
    <mergeCell ref="A2:U2"/>
    <mergeCell ref="A3:U3"/>
    <mergeCell ref="A6:A9"/>
    <mergeCell ref="U6:U9"/>
    <mergeCell ref="A15:A18"/>
    <mergeCell ref="K15:K18"/>
    <mergeCell ref="B7:M7"/>
    <mergeCell ref="B6:T6"/>
    <mergeCell ref="B15:J15"/>
    <mergeCell ref="N7:Q7"/>
    <mergeCell ref="R7:T7"/>
    <mergeCell ref="B16:I16"/>
    <mergeCell ref="A51:A54"/>
    <mergeCell ref="B51:C51"/>
    <mergeCell ref="D51:D54"/>
    <mergeCell ref="A24:A27"/>
    <mergeCell ref="L24:L27"/>
    <mergeCell ref="A33:A36"/>
    <mergeCell ref="B33:C33"/>
    <mergeCell ref="D33:D36"/>
    <mergeCell ref="A42:A45"/>
    <mergeCell ref="B42:D42"/>
    <mergeCell ref="E42:E45"/>
    <mergeCell ref="B43:D43"/>
    <mergeCell ref="B52:C52"/>
    <mergeCell ref="B24:K24"/>
    <mergeCell ref="B25:I25"/>
    <mergeCell ref="B34:C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Keterangan</vt:lpstr>
      <vt:lpstr>033</vt:lpstr>
      <vt:lpstr>067</vt:lpstr>
      <vt:lpstr>022</vt:lpstr>
      <vt:lpstr>075</vt:lpstr>
      <vt:lpstr>107</vt:lpstr>
      <vt:lpstr>109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2019-09-26T04:19:39Z</dcterms:created>
  <dcterms:modified xsi:type="dcterms:W3CDTF">2020-11-13T05:50:26Z</dcterms:modified>
</cp:coreProperties>
</file>