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KA KL\"/>
    </mc:Choice>
  </mc:AlternateContent>
  <xr:revisionPtr revIDLastSave="0" documentId="13_ncr:1_{BA908CF9-CF68-4B40-BB0E-085D880F18B0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Keterangan" sheetId="14" r:id="rId1"/>
    <sheet name="012" sheetId="3" r:id="rId2"/>
    <sheet name="011" sheetId="5" r:id="rId3"/>
    <sheet name="059" sheetId="6" r:id="rId4"/>
    <sheet name="050" sheetId="7" r:id="rId5"/>
    <sheet name="051" sheetId="8" r:id="rId6"/>
    <sheet name="064" sheetId="9" r:id="rId7"/>
    <sheet name="052" sheetId="10" r:id="rId8"/>
    <sheet name="117" sheetId="11" r:id="rId9"/>
    <sheet name="116" sheetId="12" r:id="rId10"/>
    <sheet name="Source" sheetId="4" r:id="rId11"/>
  </sheets>
  <definedNames>
    <definedName name="_xlnm.Print_Area" localSheetId="10">Source!$A$1:$AD$89</definedName>
  </definedNames>
  <calcPr calcId="191029"/>
</workbook>
</file>

<file path=xl/calcChain.xml><?xml version="1.0" encoding="utf-8"?>
<calcChain xmlns="http://schemas.openxmlformats.org/spreadsheetml/2006/main">
  <c r="AD12" i="4" l="1"/>
  <c r="AD11" i="4"/>
  <c r="C4" i="12" l="1"/>
  <c r="C6" i="12" s="1"/>
  <c r="C4" i="11"/>
  <c r="C7" i="11" s="1"/>
  <c r="C4" i="10"/>
  <c r="C6" i="10" s="1"/>
  <c r="C4" i="9"/>
  <c r="C7" i="9" s="1"/>
  <c r="C4" i="8"/>
  <c r="C7" i="8" s="1"/>
  <c r="C4" i="7"/>
  <c r="C7" i="7" s="1"/>
  <c r="C4" i="6"/>
  <c r="C6" i="6" s="1"/>
  <c r="C4" i="5"/>
  <c r="C6" i="5" s="1"/>
  <c r="C4" i="3"/>
  <c r="C6" i="3" s="1"/>
  <c r="C7" i="10" l="1"/>
  <c r="C5" i="10"/>
  <c r="C5" i="8"/>
  <c r="C6" i="8"/>
  <c r="C7" i="6"/>
  <c r="C5" i="6"/>
  <c r="C7" i="5"/>
  <c r="C5" i="5"/>
  <c r="C5" i="11"/>
  <c r="C6" i="11"/>
  <c r="C7" i="12"/>
  <c r="C5" i="12"/>
  <c r="C5" i="7"/>
  <c r="C6" i="7"/>
  <c r="C6" i="9"/>
  <c r="C5" i="9"/>
  <c r="C5" i="3"/>
  <c r="C7" i="3"/>
  <c r="AD10" i="4"/>
  <c r="N19" i="4"/>
  <c r="N20" i="4"/>
  <c r="N21" i="4"/>
  <c r="M29" i="4"/>
  <c r="M30" i="4"/>
  <c r="M31" i="4"/>
  <c r="E38" i="4"/>
  <c r="E39" i="4"/>
  <c r="E40" i="4"/>
  <c r="D47" i="4"/>
  <c r="D48" i="4"/>
  <c r="D49" i="4"/>
  <c r="E57" i="4"/>
  <c r="E58" i="4"/>
  <c r="E59" i="4"/>
  <c r="D67" i="4"/>
  <c r="D68" i="4"/>
  <c r="D69" i="4"/>
  <c r="D77" i="4"/>
  <c r="D78" i="4"/>
  <c r="D79" i="4"/>
  <c r="D87" i="4"/>
  <c r="D88" i="4"/>
  <c r="D8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Pusat Kajian Anggaran</author>
  </authors>
  <commentList>
    <comment ref="F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Klik disini untuk pilih program kementerian/lembaga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Pusat Kajian Anggaran</author>
  </authors>
  <commentList>
    <comment ref="F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Klik disini untuk pilih program kementerian/lembaga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Pusat Kajian Anggaran</author>
  </authors>
  <commentList>
    <comment ref="F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Klik disini untuk pilih program kementerian/lembaga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Pusat Kajian Anggaran</author>
  </authors>
  <commentList>
    <comment ref="F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Klik disini untuk pilih program kementerian/lembaga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Pusat Kajian Anggaran</author>
  </authors>
  <commentList>
    <comment ref="F4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Klik disini untuk pilih program kementerian/lembaga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Pusat Kajian Anggaran</author>
  </authors>
  <commentList>
    <comment ref="F4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Klik disini untuk pilih program kementerian/lembaga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Pusat Kajian Anggaran</author>
  </authors>
  <commentList>
    <comment ref="F4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Klik disini untuk pilih program kementerian/lembaga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Pusat Kajian Anggaran</author>
  </authors>
  <commentList>
    <comment ref="F4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Klik disini untuk pilih program kementerian/lembaga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Pusat Kajian Anggaran</author>
  </authors>
  <commentList>
    <comment ref="F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Klik disini untuk pilih program kementerian/lembaga</t>
        </r>
      </text>
    </comment>
  </commentList>
</comments>
</file>

<file path=xl/sharedStrings.xml><?xml version="1.0" encoding="utf-8"?>
<sst xmlns="http://schemas.openxmlformats.org/spreadsheetml/2006/main" count="255" uniqueCount="175">
  <si>
    <t>Total</t>
  </si>
  <si>
    <t>Program</t>
  </si>
  <si>
    <t>Tahun</t>
  </si>
  <si>
    <t>116 - Lembaga Penyiaran Publik Radio Republik Indonesia (LPP RRI)</t>
  </si>
  <si>
    <t>117 - Lembaga Penyiaran Publik Televisi Republik Indonesia (LPP TVRI)</t>
  </si>
  <si>
    <t xml:space="preserve">052 - Dewan Ketahanan Nasional </t>
  </si>
  <si>
    <t>064 - Lembaga Ketahanan Nasional (Lemhannas)</t>
  </si>
  <si>
    <t>051 - Badan Siber dan Sandi Negara</t>
  </si>
  <si>
    <t>050 - Badan Intelijen Negara (BIN)</t>
  </si>
  <si>
    <t>-</t>
  </si>
  <si>
    <t>Penelitian dan Pengembangan Komunikasi dan Informatika</t>
  </si>
  <si>
    <t>Pengelolaan Sumber Daya dan Perangkat Pos dan Informatika</t>
  </si>
  <si>
    <t>Aksesibilitas Telekomunikasi dan Informasi</t>
  </si>
  <si>
    <t>Pengembangan Informasi dan Komunikasi Publik</t>
  </si>
  <si>
    <t>Penyelenggaraan Pos dan Informatika</t>
  </si>
  <si>
    <t>Pengembangan Aplikasi Informatika</t>
  </si>
  <si>
    <t>Dukungan Manajemen dan Pelaksanaan Tugas Teknis Lainnya Kementerian Komunikasi dan Informatika</t>
  </si>
  <si>
    <t xml:space="preserve">059 - Kementerian Komunikasi dan Informatika </t>
  </si>
  <si>
    <t>Pengkajian dan Pengembangan Kebijakan Luar Negeri</t>
  </si>
  <si>
    <t>Pengawasan dan Peningkatan Akuntabilitas Aparatur Kementerian Luar Negeri</t>
  </si>
  <si>
    <t>Peningkatan Kualitas Pelayanan Keprotokolan dan Kekonsuleran</t>
  </si>
  <si>
    <t>Optimalisasi Diplomasi Terkait Dengan Pengelolaan Hukum dan Perjanjian Internasional</t>
  </si>
  <si>
    <t>Optimalisasi Informasi dan Diplomasi Publik</t>
  </si>
  <si>
    <t>Peningkatan Peran dan Kepemimpinan Indonesia di Bidang Kerja Sama Multilateral</t>
  </si>
  <si>
    <t>Peningkatan Hubungan dan Politik Luar Negeri Melalui Kerjasama ASEAN</t>
  </si>
  <si>
    <t>Pemantapan Hubungan dan Politik Luar Negeri Serta Optimalisasi Diplomasi di Kawasan Asia Pasifik dan Afrika</t>
  </si>
  <si>
    <t>Pelaksanaan Diplomasi dan Kerjasama Internasional pada Perwakilan RI di Luar Negeri</t>
  </si>
  <si>
    <t>Peningkatan Sarana dan Prasarana Aparatur Kementerian Luar Negeri</t>
  </si>
  <si>
    <t>Dukungan Manajemen dan Pelaksanaan Tugas Teknis Lainnya Kementerian Luar Negeri</t>
  </si>
  <si>
    <t>011 - Kementerian Luar Negeri</t>
  </si>
  <si>
    <t>Penyelenggaraan Manajemen dan Operasional Matra Udara</t>
  </si>
  <si>
    <t>Peningkatan Profesionalisme Personel Matra Udara</t>
  </si>
  <si>
    <t>Modernisasi Alutsista Dan Non Alutsista Serta Pengembangan Fasilitas Dan Sarpras Matra Udara</t>
  </si>
  <si>
    <t>Dukungan Kesiapan Matra Udara</t>
  </si>
  <si>
    <t>Penyelenggaraan Manajemen dan Operasional Matra Laut</t>
  </si>
  <si>
    <t>Peningkatan Profesionalisme Personel Matra Laut</t>
  </si>
  <si>
    <t>Modernisasi Alutsista (Alat Utama Sistem Pertahanan) dan Non Alutsista Serta  Pengembangan Fasilitas dan Sarana Prasarana Matra Laut</t>
  </si>
  <si>
    <t>Dukungan Kesiapan Matra Laut</t>
  </si>
  <si>
    <t>Penyelenggaraan Manajemen dan Operasional Matra Darat</t>
  </si>
  <si>
    <t>Peningkatan Profesionalisme Personel Matra Darat</t>
  </si>
  <si>
    <t>Modernisasi Alutsista dan Non Alutsista/Sarana dan Prasarana Matra Darat</t>
  </si>
  <si>
    <t>Dukungan Kesiapan Matra Darat</t>
  </si>
  <si>
    <t>Penyelenggaraan Manajemen dan Operasional Integratif</t>
  </si>
  <si>
    <t>Profesionalisme Prajurit Integratif</t>
  </si>
  <si>
    <t>Modernisasi Alutsista/Non-Alutsista/ Sarpras Integratif</t>
  </si>
  <si>
    <t>Penggunaan Kekuatan Pertahanan Integratif</t>
  </si>
  <si>
    <t>Pendidikan dan Pelatihan Kemhan/TNI</t>
  </si>
  <si>
    <t>Pembinaan Instalasi Strategis Nasional</t>
  </si>
  <si>
    <t>Kekuatan Pertahanan</t>
  </si>
  <si>
    <t>Potensi Pertahanan</t>
  </si>
  <si>
    <t>Pengembangan Teknologi dan Industri Pertahanan</t>
  </si>
  <si>
    <t>Perencanaan Umum dan Penganggaran Pertahanan</t>
  </si>
  <si>
    <t>Strategi Pertahanan</t>
  </si>
  <si>
    <t>Penelitian dan Pengembangan Kementerian Pertahanan</t>
  </si>
  <si>
    <t>Pengawasan dan Peningkatan Akuntabilitas Aparatur Kementerian Pertahanan</t>
  </si>
  <si>
    <t>Peningkatan Sarana dan Prasarana Aparatur Kementerian Pertahanan</t>
  </si>
  <si>
    <t>Dukungan Manajemen dan Pelaksanaan Tugas Teknis Lainnya Kementerian Pertahanan</t>
  </si>
  <si>
    <t>012 - Kementerian Pertahanan</t>
  </si>
  <si>
    <t>Dukungan Manajemen dan Pelaksanaan Tugas Teknis Lainnya Intelijen Negara</t>
  </si>
  <si>
    <t>Pengawasan dan Peningkatan Akuntabilitas Aparatur Intelijen Negara</t>
  </si>
  <si>
    <t>Pengembangan Penyelidikan, Pengamanan, dan Penggalangan Keamanan Negara</t>
  </si>
  <si>
    <t>Dukungan Manajemen dan Pelaksanaan Tugas Teknis Lainnya Badan Siber dan Sandi Negara</t>
  </si>
  <si>
    <t>Pengembangan Siber dan Sandi Negara</t>
  </si>
  <si>
    <t>Dukungan Manajemen dan Pelaksanaan Tugas Teknis Lainnya Lemhannas</t>
  </si>
  <si>
    <t>Pengawasan dan Peningkatan Akuntabilitas Aparatur Lemhanas</t>
  </si>
  <si>
    <t>Pengembangan Ketahanan Nasional</t>
  </si>
  <si>
    <t>Dukungan Manajemen dan Pelaksanaan Tugas Teknis Lainnya Wantanas</t>
  </si>
  <si>
    <t>Pengembangan Kebijakan Ketahanan Nasional</t>
  </si>
  <si>
    <t>Dukungan Manajemen Dan Pelaksanaan Tugas Teknis Lainnya LPP TVRI</t>
  </si>
  <si>
    <t>Pengelolaan Dan Penyelenggaraan Siaran TV Publik</t>
  </si>
  <si>
    <t>Pemantapan Hubungan dan Politik Luar Negeri serta Optimalisasi Diplomasi di Kawasan Amerika dan Eropa</t>
  </si>
  <si>
    <t>Pengawasan dan Peningkatan Akuntabilitas Aparatur Kementerian Komunikasi dan Informatika</t>
  </si>
  <si>
    <t>Peningkatan Sarana dan Prasarana Aparatur Kementerian Komunikasi dan Informatika</t>
  </si>
  <si>
    <t>012.01.01</t>
  </si>
  <si>
    <t>012.01.02</t>
  </si>
  <si>
    <t>012.01.03</t>
  </si>
  <si>
    <t>012.01.04</t>
  </si>
  <si>
    <t>012.01.05</t>
  </si>
  <si>
    <t>012.01.06</t>
  </si>
  <si>
    <t>012.01.07</t>
  </si>
  <si>
    <t>012.01.08</t>
  </si>
  <si>
    <t>012.01.09</t>
  </si>
  <si>
    <t>012.01.10</t>
  </si>
  <si>
    <t>012.01.27</t>
  </si>
  <si>
    <t>012.21.11</t>
  </si>
  <si>
    <t>012.21.12</t>
  </si>
  <si>
    <t>012.21.13</t>
  </si>
  <si>
    <t>012.21.23</t>
  </si>
  <si>
    <t>012.22.14</t>
  </si>
  <si>
    <t>012.22.15</t>
  </si>
  <si>
    <t>012.22.16</t>
  </si>
  <si>
    <t>012.22.24</t>
  </si>
  <si>
    <t>012.23.17</t>
  </si>
  <si>
    <t>012.23.18</t>
  </si>
  <si>
    <t>012.23.19</t>
  </si>
  <si>
    <t>012.23.25</t>
  </si>
  <si>
    <t>012.24.20</t>
  </si>
  <si>
    <t>012.24.21</t>
  </si>
  <si>
    <t>012.24.22</t>
  </si>
  <si>
    <t>012.24.26</t>
  </si>
  <si>
    <t>011.01.01</t>
  </si>
  <si>
    <t>011.01.02</t>
  </si>
  <si>
    <t>011.01.14</t>
  </si>
  <si>
    <t>011.02.08</t>
  </si>
  <si>
    <t>011.03.10</t>
  </si>
  <si>
    <t>011.04.06</t>
  </si>
  <si>
    <t>011.05.07</t>
  </si>
  <si>
    <t>011.06.13</t>
  </si>
  <si>
    <t>011.07.09</t>
  </si>
  <si>
    <t>011.08.12</t>
  </si>
  <si>
    <t>011.09.03</t>
  </si>
  <si>
    <t>059.01.01</t>
  </si>
  <si>
    <t>059.01.02</t>
  </si>
  <si>
    <t>059.02.03</t>
  </si>
  <si>
    <t>059.03.06</t>
  </si>
  <si>
    <t>059.04.08</t>
  </si>
  <si>
    <t>059.05.07</t>
  </si>
  <si>
    <t>059.06.04</t>
  </si>
  <si>
    <t>059.07.09</t>
  </si>
  <si>
    <t>050.01.01</t>
  </si>
  <si>
    <t>050.01.03</t>
  </si>
  <si>
    <t>050.01.06</t>
  </si>
  <si>
    <t>051.01.01</t>
  </si>
  <si>
    <t>051.01.06</t>
  </si>
  <si>
    <t>064.01.01</t>
  </si>
  <si>
    <t>064.01.03</t>
  </si>
  <si>
    <t>064.01.06</t>
  </si>
  <si>
    <t>052.01.01</t>
  </si>
  <si>
    <t>052.01.06</t>
  </si>
  <si>
    <t>117.01.01</t>
  </si>
  <si>
    <t>117.01.06</t>
  </si>
  <si>
    <t>116.01.01</t>
  </si>
  <si>
    <t>116.01.06</t>
  </si>
  <si>
    <t>MITRA KERJA KOMISI I DPR RI</t>
  </si>
  <si>
    <t>Pertahanan</t>
  </si>
  <si>
    <t>Pendidikan</t>
  </si>
  <si>
    <t>Pertahanan - Mabes TNI</t>
  </si>
  <si>
    <t>Pertahanan - AD</t>
  </si>
  <si>
    <t>Pertahanan - AL</t>
  </si>
  <si>
    <t>Pertahanan - AU</t>
  </si>
  <si>
    <t>Pelayanan Umum</t>
  </si>
  <si>
    <t>Ekonomi</t>
  </si>
  <si>
    <t>Ketertiban dan Keamanan</t>
  </si>
  <si>
    <t>RENCANA KERJA ANGGARAN KEMENTERIAN/LEMBAGA TAHUN ANGGARAN 2018-2020</t>
  </si>
  <si>
    <t>Tahun Anggaran 2018</t>
  </si>
  <si>
    <t>:</t>
  </si>
  <si>
    <t>Tahun Anggaran 2019</t>
  </si>
  <si>
    <t>Tahun Anggaran 2020</t>
  </si>
  <si>
    <t>dengan kode mitra kerja sebagai berikut:</t>
  </si>
  <si>
    <t>ANGGARAN KEMENTERIAN PERTAHANAN RI TAHUN ANGGARAN 2018-2020 (dalam ribu rupiah)</t>
  </si>
  <si>
    <t>ANGGARAN KEMENTERIAN LUAR NEGERI TAHUN ANGGARAN 2018-2020 (dalam ribu rupiah)</t>
  </si>
  <si>
    <t>ANGGARAN KEMENTERIAN KOMUNIKASI DAN INFORMATIKA TAHUN ANGGARAN 2018-2020 (dalam ribu rupiah)</t>
  </si>
  <si>
    <t>ANGGARAN BADAN INTELIJEN NEGARA TAHUN ANGGARAN 2018-2020 (dalam ribu rupiah)</t>
  </si>
  <si>
    <t>ANGGARAN BADAN SIBER DAN SANDI NEGARA TAHUN ANGGARAN 2018-2020 (dalam ribu rupiah)</t>
  </si>
  <si>
    <t>ANGGARAN LEMBAGA PERTAHANAN NASIONAL TAHUN ANGGARAN 2018-2020 (dalam ribu rupiah)</t>
  </si>
  <si>
    <t>ANGGARAN DEWAN PERTAHANAN NASIONAL TAHUN ANGGARAN 2018-2020 (dalam ribu rupiah)</t>
  </si>
  <si>
    <t>ANGGARAN LEMBAGA PENYIARAN PUBLIK TELEVISI RI TAHUN ANGGARAN 2018-2020 (dalam ribu rupiah)</t>
  </si>
  <si>
    <t>ANGGARAN LEMBAGA PENYIARAN PUBLIK RADIO RI TAHUN ANGGARAN 2018-2020 (dalam ribu rupiah)</t>
  </si>
  <si>
    <t>RENCANA KERJA DAN ANGGARAN KEMENTERIAN/LEMBAGA TAHUN ANGGARAN 2018-2020</t>
  </si>
  <si>
    <t>Catatan:</t>
  </si>
  <si>
    <t>Data anggaran menurut kode dan fungsi program dapat diakses pada menu 'Source'.</t>
  </si>
  <si>
    <t>Komisi I DPR RI mempunyai ruang lingkup tugas di bidang:</t>
  </si>
  <si>
    <t>1. Pertahanan</t>
  </si>
  <si>
    <t>2. Luar Negeri</t>
  </si>
  <si>
    <t>3. Komunikasi dan Informatika</t>
  </si>
  <si>
    <t>4. Intelijen</t>
  </si>
  <si>
    <t>Anggaran kementerian/lembaga disusun menurut fungsi dan kode program. Anggaran ini mengacu pada:</t>
  </si>
  <si>
    <t>Dukungan Manajemen Dan Pelaksanaan Tugas Teknis Lainnya LPP RRI</t>
  </si>
  <si>
    <t>059.08.10</t>
  </si>
  <si>
    <t>(dalam ribuan rupiah)</t>
  </si>
  <si>
    <t>Peraturan Presiden Nomor 107 Tahun 2017 tentang Rincian Anggaran Pendapatan dan Belanja Negara Tahun Anggaran 2018 (Lampiran III)</t>
  </si>
  <si>
    <t>Peraturan Presiden Nomor 129 Tahun 2018 tentang Rincian Anggaran Pendapatan dan Belanja Negara Tahun Anggaran 2019 (Lampiran III)</t>
  </si>
  <si>
    <t>Peraturan Presiden Nomor 72 Tahun 2020 tentang Perubahan Atas Peraturan Presiden Nomor 54 Tahun 2020 (Lampiran IV)</t>
  </si>
  <si>
    <t>Pengelolaan Dan Penyelenggaraan Siaran Radio Publik</t>
  </si>
  <si>
    <t>011.11.11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</si>
</sst>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entury"/>
      <family val="1"/>
    </font>
    <font>
      <b/>
      <sz val="16"/>
      <name val="Century"/>
      <family val="1"/>
    </font>
    <font>
      <sz val="11"/>
      <name val="Century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3">
    <xf numFmtId="0" fontId="0" fillId="0" borderId="0" xfId="0"/>
    <xf numFmtId="164" fontId="0" fillId="0" borderId="0" xfId="2" applyNumberFormat="1" applyFont="1"/>
    <xf numFmtId="0" fontId="0" fillId="2" borderId="0" xfId="0" applyFill="1"/>
    <xf numFmtId="164" fontId="0" fillId="2" borderId="0" xfId="2" applyNumberFormat="1" applyFont="1" applyFill="1"/>
    <xf numFmtId="0" fontId="9" fillId="2" borderId="0" xfId="0" applyFont="1" applyFill="1"/>
    <xf numFmtId="0" fontId="1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vertical="top"/>
    </xf>
    <xf numFmtId="3" fontId="9" fillId="2" borderId="1" xfId="0" applyNumberFormat="1" applyFont="1" applyFill="1" applyBorder="1"/>
    <xf numFmtId="3" fontId="9" fillId="2" borderId="1" xfId="0" applyNumberFormat="1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vertical="top"/>
    </xf>
    <xf numFmtId="3" fontId="3" fillId="2" borderId="1" xfId="0" applyNumberFormat="1" applyFont="1" applyFill="1" applyBorder="1" applyAlignment="1">
      <alignment horizontal="right" vertical="center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3" fontId="3" fillId="2" borderId="1" xfId="0" quotePrefix="1" applyNumberFormat="1" applyFont="1" applyFill="1" applyBorder="1" applyAlignment="1">
      <alignment horizontal="right" vertical="center"/>
    </xf>
    <xf numFmtId="0" fontId="9" fillId="2" borderId="1" xfId="0" quotePrefix="1" applyFont="1" applyFill="1" applyBorder="1" applyAlignment="1">
      <alignment horizontal="right"/>
    </xf>
    <xf numFmtId="0" fontId="6" fillId="2" borderId="0" xfId="0" applyFont="1" applyFill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quotePrefix="1" applyFont="1" applyFill="1" applyBorder="1" applyAlignment="1">
      <alignment horizontal="center" vertical="center" wrapText="1"/>
    </xf>
    <xf numFmtId="164" fontId="0" fillId="2" borderId="5" xfId="2" applyNumberFormat="1" applyFont="1" applyFill="1" applyBorder="1"/>
    <xf numFmtId="164" fontId="0" fillId="2" borderId="7" xfId="2" applyNumberFormat="1" applyFont="1" applyFill="1" applyBorder="1"/>
    <xf numFmtId="0" fontId="7" fillId="2" borderId="0" xfId="0" applyFont="1" applyFill="1" applyAlignment="1">
      <alignment horizontal="center" vertical="center" wrapText="1"/>
    </xf>
    <xf numFmtId="0" fontId="5" fillId="4" borderId="3" xfId="2" applyNumberFormat="1" applyFont="1" applyFill="1" applyBorder="1" applyAlignment="1">
      <alignment horizontal="center" vertical="center"/>
    </xf>
    <xf numFmtId="0" fontId="5" fillId="4" borderId="5" xfId="2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164" fontId="5" fillId="4" borderId="3" xfId="2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5" borderId="11" xfId="0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0" xfId="0" applyFill="1" applyBorder="1"/>
    <xf numFmtId="0" fontId="0" fillId="5" borderId="15" xfId="0" applyFill="1" applyBorder="1"/>
    <xf numFmtId="0" fontId="14" fillId="5" borderId="14" xfId="0" applyFont="1" applyFill="1" applyBorder="1"/>
    <xf numFmtId="0" fontId="16" fillId="5" borderId="0" xfId="0" applyFont="1" applyFill="1" applyBorder="1"/>
    <xf numFmtId="0" fontId="18" fillId="5" borderId="0" xfId="0" applyFont="1" applyFill="1" applyBorder="1"/>
    <xf numFmtId="0" fontId="18" fillId="5" borderId="0" xfId="0" applyFont="1" applyFill="1" applyBorder="1" applyAlignment="1">
      <alignment vertical="center"/>
    </xf>
    <xf numFmtId="0" fontId="14" fillId="5" borderId="0" xfId="0" applyFont="1" applyFill="1" applyBorder="1"/>
    <xf numFmtId="0" fontId="0" fillId="5" borderId="0" xfId="0" applyFill="1"/>
    <xf numFmtId="0" fontId="0" fillId="5" borderId="16" xfId="0" applyFill="1" applyBorder="1"/>
    <xf numFmtId="0" fontId="0" fillId="5" borderId="10" xfId="0" applyFill="1" applyBorder="1"/>
    <xf numFmtId="0" fontId="0" fillId="5" borderId="17" xfId="0" applyFill="1" applyBorder="1"/>
    <xf numFmtId="0" fontId="17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3" fontId="0" fillId="0" borderId="0" xfId="0" applyNumberFormat="1"/>
    <xf numFmtId="3" fontId="3" fillId="2" borderId="0" xfId="0" applyNumberFormat="1" applyFont="1" applyFill="1"/>
    <xf numFmtId="41" fontId="3" fillId="2" borderId="0" xfId="1" applyFont="1" applyFill="1"/>
    <xf numFmtId="41" fontId="3" fillId="2" borderId="0" xfId="0" applyNumberFormat="1" applyFont="1" applyFill="1"/>
    <xf numFmtId="0" fontId="16" fillId="5" borderId="0" xfId="0" applyFont="1" applyFill="1"/>
    <xf numFmtId="3" fontId="3" fillId="2" borderId="5" xfId="0" applyNumberFormat="1" applyFont="1" applyFill="1" applyBorder="1"/>
    <xf numFmtId="3" fontId="3" fillId="2" borderId="19" xfId="0" applyNumberFormat="1" applyFont="1" applyFill="1" applyBorder="1"/>
    <xf numFmtId="3" fontId="0" fillId="0" borderId="19" xfId="0" applyNumberFormat="1" applyBorder="1"/>
    <xf numFmtId="3" fontId="0" fillId="0" borderId="19" xfId="0" applyNumberFormat="1" applyBorder="1" applyAlignment="1">
      <alignment horizontal="right"/>
    </xf>
    <xf numFmtId="3" fontId="3" fillId="2" borderId="7" xfId="0" applyNumberFormat="1" applyFont="1" applyFill="1" applyBorder="1"/>
    <xf numFmtId="3" fontId="3" fillId="2" borderId="19" xfId="0" quotePrefix="1" applyNumberFormat="1" applyFont="1" applyFill="1" applyBorder="1" applyAlignment="1">
      <alignment horizontal="right"/>
    </xf>
    <xf numFmtId="41" fontId="3" fillId="2" borderId="5" xfId="0" applyNumberFormat="1" applyFont="1" applyFill="1" applyBorder="1" applyAlignment="1">
      <alignment horizontal="right" vertical="center"/>
    </xf>
    <xf numFmtId="3" fontId="3" fillId="2" borderId="19" xfId="0" applyNumberFormat="1" applyFont="1" applyFill="1" applyBorder="1" applyAlignment="1">
      <alignment horizontal="right" vertical="center"/>
    </xf>
    <xf numFmtId="41" fontId="3" fillId="2" borderId="7" xfId="0" applyNumberFormat="1" applyFont="1" applyFill="1" applyBorder="1" applyAlignment="1">
      <alignment horizontal="right" vertical="center"/>
    </xf>
    <xf numFmtId="41" fontId="3" fillId="2" borderId="5" xfId="0" applyNumberFormat="1" applyFont="1" applyFill="1" applyBorder="1"/>
    <xf numFmtId="41" fontId="3" fillId="2" borderId="7" xfId="0" applyNumberFormat="1" applyFont="1" applyFill="1" applyBorder="1"/>
    <xf numFmtId="3" fontId="1" fillId="2" borderId="19" xfId="0" quotePrefix="1" applyNumberFormat="1" applyFont="1" applyFill="1" applyBorder="1" applyAlignment="1">
      <alignment horizontal="right" vertical="center"/>
    </xf>
    <xf numFmtId="3" fontId="9" fillId="2" borderId="1" xfId="1" applyNumberFormat="1" applyFont="1" applyFill="1" applyBorder="1" applyAlignment="1">
      <alignment horizontal="right" vertical="center"/>
    </xf>
    <xf numFmtId="3" fontId="3" fillId="2" borderId="1" xfId="1" applyNumberFormat="1" applyFont="1" applyFill="1" applyBorder="1" applyAlignment="1">
      <alignment horizontal="right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3" fontId="0" fillId="0" borderId="1" xfId="0" applyNumberFormat="1" applyBorder="1"/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Light16"/>
  <colors>
    <mruColors>
      <color rgb="FFE0EEEE"/>
      <color rgb="FFE3E7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'012'!$C$4</c:f>
              <c:strCache>
                <c:ptCount val="1"/>
                <c:pt idx="0">
                  <c:v>Peningkatan Sarana dan Prasarana Aparatur Kementerian Pertahanan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389485810875773E-2"/>
                  <c:y val="-3.2295271049596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8E-41EF-936F-23ADF023657B}"/>
                </c:ext>
              </c:extLst>
            </c:dLbl>
            <c:dLbl>
              <c:idx val="1"/>
              <c:layout>
                <c:manualLayout>
                  <c:x val="1.4336914865254638E-2"/>
                  <c:y val="-3.6908881199538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8E-41EF-936F-23ADF023657B}"/>
                </c:ext>
              </c:extLst>
            </c:dLbl>
            <c:dLbl>
              <c:idx val="2"/>
              <c:layout>
                <c:manualLayout>
                  <c:x val="1.9115886487006184E-2"/>
                  <c:y val="-5.5363321799307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8E-41EF-936F-23ADF02365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'012'!$B$5:$B$7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'012'!$C$5:$C$7</c:f>
              <c:numCache>
                <c:formatCode>_(* #,##0_);_(* \(#,##0\);_(* "-"??_);_(@_)</c:formatCode>
                <c:ptCount val="3"/>
                <c:pt idx="0">
                  <c:v>17268042739</c:v>
                </c:pt>
                <c:pt idx="1">
                  <c:v>15366071531</c:v>
                </c:pt>
                <c:pt idx="2">
                  <c:v>12149163824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8E-41EF-936F-23ADF0236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297536"/>
        <c:axId val="37299328"/>
        <c:axId val="0"/>
      </c:bar3DChart>
      <c:catAx>
        <c:axId val="3729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37299328"/>
        <c:crosses val="autoZero"/>
        <c:auto val="1"/>
        <c:lblAlgn val="ctr"/>
        <c:lblOffset val="100"/>
        <c:noMultiLvlLbl val="0"/>
      </c:catAx>
      <c:valAx>
        <c:axId val="37299328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372975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'011'!$C$4</c:f>
              <c:strCache>
                <c:ptCount val="1"/>
                <c:pt idx="0">
                  <c:v>Pelaksanaan Diplomasi dan Kerjasama Internasional pada Perwakilan RI di Luar Negeri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380952380952378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99-49D0-95C7-64278E17B73D}"/>
                </c:ext>
              </c:extLst>
            </c:dLbl>
            <c:dLbl>
              <c:idx val="1"/>
              <c:layout>
                <c:manualLayout>
                  <c:x val="2.3809523809523808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99-49D0-95C7-64278E17B73D}"/>
                </c:ext>
              </c:extLst>
            </c:dLbl>
            <c:dLbl>
              <c:idx val="2"/>
              <c:layout>
                <c:manualLayout>
                  <c:x val="1.5873015873015969E-2"/>
                  <c:y val="-2.777777777777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99-49D0-95C7-64278E17B7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'011'!$B$5:$B$7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'011'!$C$5:$C$7</c:f>
              <c:numCache>
                <c:formatCode>_(* #,##0_);_(* \(#,##0\);_(* "-"??_);_(@_)</c:formatCode>
                <c:ptCount val="3"/>
                <c:pt idx="0">
                  <c:v>577441000</c:v>
                </c:pt>
                <c:pt idx="1">
                  <c:v>831106023</c:v>
                </c:pt>
                <c:pt idx="2">
                  <c:v>448404894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99-49D0-95C7-64278E17B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226368"/>
        <c:axId val="39228160"/>
        <c:axId val="0"/>
      </c:bar3DChart>
      <c:catAx>
        <c:axId val="3922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39228160"/>
        <c:crosses val="autoZero"/>
        <c:auto val="1"/>
        <c:lblAlgn val="ctr"/>
        <c:lblOffset val="100"/>
        <c:noMultiLvlLbl val="0"/>
      </c:catAx>
      <c:valAx>
        <c:axId val="39228160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392263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'059'!$C$4</c:f>
              <c:strCache>
                <c:ptCount val="1"/>
                <c:pt idx="0">
                  <c:v>Dukungan Manajemen dan Pelaksanaan Tugas Teknis Lainnya Kementerian Komunikasi dan Informatika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125382262996942E-2"/>
                  <c:y val="-3.451995685005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5F-4938-AC51-F8B14D21D4CA}"/>
                </c:ext>
              </c:extLst>
            </c:dLbl>
            <c:dLbl>
              <c:idx val="1"/>
              <c:layout>
                <c:manualLayout>
                  <c:x val="1.2232415902140673E-2"/>
                  <c:y val="-1.7259978425026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5F-4938-AC51-F8B14D21D4CA}"/>
                </c:ext>
              </c:extLst>
            </c:dLbl>
            <c:dLbl>
              <c:idx val="2"/>
              <c:layout>
                <c:manualLayout>
                  <c:x val="1.7125382262996851E-2"/>
                  <c:y val="-3.451995685005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5F-4938-AC51-F8B14D21D4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'059'!$B$5:$B$7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'059'!$C$5:$C$7</c:f>
              <c:numCache>
                <c:formatCode>_(* #,##0_);_(* \(#,##0\);_(* "-"??_);_(@_)</c:formatCode>
                <c:ptCount val="3"/>
                <c:pt idx="0">
                  <c:v>264266864</c:v>
                </c:pt>
                <c:pt idx="1">
                  <c:v>267284368</c:v>
                </c:pt>
                <c:pt idx="2">
                  <c:v>212943347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5F-4938-AC51-F8B14D21D4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7914112"/>
        <c:axId val="37925248"/>
        <c:axId val="0"/>
      </c:bar3DChart>
      <c:catAx>
        <c:axId val="3791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37925248"/>
        <c:crosses val="autoZero"/>
        <c:auto val="1"/>
        <c:lblAlgn val="ctr"/>
        <c:lblOffset val="100"/>
        <c:noMultiLvlLbl val="0"/>
      </c:catAx>
      <c:valAx>
        <c:axId val="37925248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379141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'050'!$C$4</c:f>
              <c:strCache>
                <c:ptCount val="1"/>
                <c:pt idx="0">
                  <c:v>Dukungan Manajemen dan Pelaksanaan Tugas Teknis Lainnya Intelijen Negara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0087884494664157E-2"/>
                  <c:y val="-3.2295271049596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31-4AF2-8FDD-D6A15A3FB92C}"/>
                </c:ext>
              </c:extLst>
            </c:dLbl>
            <c:dLbl>
              <c:idx val="1"/>
              <c:layout>
                <c:manualLayout>
                  <c:x val="2.5109855618330193E-2"/>
                  <c:y val="-1.845444059976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31-4AF2-8FDD-D6A15A3FB92C}"/>
                </c:ext>
              </c:extLst>
            </c:dLbl>
            <c:dLbl>
              <c:idx val="2"/>
              <c:layout>
                <c:manualLayout>
                  <c:x val="2.0087884494664157E-2"/>
                  <c:y val="-4.1522491349480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31-4AF2-8FDD-D6A15A3FB9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'050'!$B$5:$B$7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'050'!$C$5:$C$7</c:f>
              <c:numCache>
                <c:formatCode>_(* #,##0_);_(* \(#,##0\);_(* "-"??_);_(@_)</c:formatCode>
                <c:ptCount val="3"/>
                <c:pt idx="0">
                  <c:v>3634814229</c:v>
                </c:pt>
                <c:pt idx="1">
                  <c:v>1726537884</c:v>
                </c:pt>
                <c:pt idx="2">
                  <c:v>1623317137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31-4AF2-8FDD-D6A15A3FB9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8003840"/>
        <c:axId val="38006784"/>
        <c:axId val="0"/>
      </c:bar3DChart>
      <c:catAx>
        <c:axId val="3800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38006784"/>
        <c:crosses val="autoZero"/>
        <c:auto val="1"/>
        <c:lblAlgn val="ctr"/>
        <c:lblOffset val="100"/>
        <c:noMultiLvlLbl val="0"/>
      </c:catAx>
      <c:valAx>
        <c:axId val="38006784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380038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'051'!$C$4</c:f>
              <c:strCache>
                <c:ptCount val="1"/>
                <c:pt idx="0">
                  <c:v>Dukungan Manajemen dan Pelaksanaan Tugas Teknis Lainnya Badan Siber dan Sandi Negara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8776978417266209E-2"/>
                  <c:y val="-4.1522491349480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B0-4A81-8E4E-613B8465AD2A}"/>
                </c:ext>
              </c:extLst>
            </c:dLbl>
            <c:dLbl>
              <c:idx val="1"/>
              <c:layout>
                <c:manualLayout>
                  <c:x val="2.1582733812949641E-2"/>
                  <c:y val="-2.768166089965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B0-4A81-8E4E-613B8465AD2A}"/>
                </c:ext>
              </c:extLst>
            </c:dLbl>
            <c:dLbl>
              <c:idx val="2"/>
              <c:layout>
                <c:manualLayout>
                  <c:x val="2.1582733812949551E-2"/>
                  <c:y val="-3.69088811995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B0-4A81-8E4E-613B8465AD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'051'!$B$5:$B$7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'051'!$C$5:$C$7</c:f>
              <c:numCache>
                <c:formatCode>_(* #,##0_);_(* \(#,##0\);_(* "-"??_);_(@_)</c:formatCode>
                <c:ptCount val="3"/>
                <c:pt idx="0">
                  <c:v>264905000</c:v>
                </c:pt>
                <c:pt idx="1">
                  <c:v>289035813</c:v>
                </c:pt>
                <c:pt idx="2">
                  <c:v>534085657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B0-4A81-8E4E-613B8465A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327232"/>
        <c:axId val="39328768"/>
        <c:axId val="0"/>
      </c:bar3DChart>
      <c:catAx>
        <c:axId val="3932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39328768"/>
        <c:crosses val="autoZero"/>
        <c:auto val="1"/>
        <c:lblAlgn val="ctr"/>
        <c:lblOffset val="100"/>
        <c:noMultiLvlLbl val="0"/>
      </c:catAx>
      <c:valAx>
        <c:axId val="39328768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393272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'064'!$C$4</c:f>
              <c:strCache>
                <c:ptCount val="1"/>
                <c:pt idx="0">
                  <c:v>Dukungan Manajemen dan Pelaksanaan Tugas Teknis Lainnya Lemhannas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5000000000000001E-2"/>
                  <c:y val="-2.7777777777777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07-4D13-8D41-6D742F03F8F6}"/>
                </c:ext>
              </c:extLst>
            </c:dLbl>
            <c:dLbl>
              <c:idx val="1"/>
              <c:layout>
                <c:manualLayout>
                  <c:x val="1.1111111111111112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07-4D13-8D41-6D742F03F8F6}"/>
                </c:ext>
              </c:extLst>
            </c:dLbl>
            <c:dLbl>
              <c:idx val="2"/>
              <c:layout>
                <c:manualLayout>
                  <c:x val="1.3888888888888888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07-4D13-8D41-6D742F03F8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'064'!$B$5:$B$7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'064'!$C$5:$C$7</c:f>
              <c:numCache>
                <c:formatCode>_(* #,##0_);_(* \(#,##0\);_(* "-"??_);_(@_)</c:formatCode>
                <c:ptCount val="3"/>
                <c:pt idx="0">
                  <c:v>175665900</c:v>
                </c:pt>
                <c:pt idx="1">
                  <c:v>137320648</c:v>
                </c:pt>
                <c:pt idx="2">
                  <c:v>148346016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07-4D13-8D41-6D742F03F8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9412096"/>
        <c:axId val="39414784"/>
        <c:axId val="0"/>
      </c:bar3DChart>
      <c:catAx>
        <c:axId val="39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39414784"/>
        <c:crosses val="autoZero"/>
        <c:auto val="1"/>
        <c:lblAlgn val="ctr"/>
        <c:lblOffset val="100"/>
        <c:noMultiLvlLbl val="0"/>
      </c:catAx>
      <c:valAx>
        <c:axId val="39414784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394120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'052'!$C$4</c:f>
              <c:strCache>
                <c:ptCount val="1"/>
                <c:pt idx="0">
                  <c:v>Dukungan Manajemen dan Pelaksanaan Tugas Teknis Lainnya Wantanas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34375E-2"/>
                  <c:y val="-3.0701754385964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0A-4CC2-A35F-985DE3893E84}"/>
                </c:ext>
              </c:extLst>
            </c:dLbl>
            <c:dLbl>
              <c:idx val="1"/>
              <c:layout>
                <c:manualLayout>
                  <c:x val="1.5625E-2"/>
                  <c:y val="-3.0701754385964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0A-4CC2-A35F-985DE3893E84}"/>
                </c:ext>
              </c:extLst>
            </c:dLbl>
            <c:dLbl>
              <c:idx val="2"/>
              <c:layout>
                <c:manualLayout>
                  <c:x val="1.3020833333333334E-2"/>
                  <c:y val="-1.7543859649122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0A-4CC2-A35F-985DE3893E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'052'!$B$5:$B$7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'052'!$C$5:$C$7</c:f>
              <c:numCache>
                <c:formatCode>_(* #,##0_);_(* \(#,##0\);_(* "-"??_);_(@_)</c:formatCode>
                <c:ptCount val="3"/>
                <c:pt idx="0">
                  <c:v>32152600</c:v>
                </c:pt>
                <c:pt idx="1">
                  <c:v>32628997</c:v>
                </c:pt>
                <c:pt idx="2">
                  <c:v>37038711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0A-4CC2-A35F-985DE3893E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926656"/>
        <c:axId val="41929344"/>
        <c:axId val="0"/>
      </c:bar3DChart>
      <c:catAx>
        <c:axId val="4192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41929344"/>
        <c:crosses val="autoZero"/>
        <c:auto val="1"/>
        <c:lblAlgn val="ctr"/>
        <c:lblOffset val="100"/>
        <c:noMultiLvlLbl val="0"/>
      </c:catAx>
      <c:valAx>
        <c:axId val="41929344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419266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'117'!$C$4</c:f>
              <c:strCache>
                <c:ptCount val="1"/>
                <c:pt idx="0">
                  <c:v>Dukungan Manajemen Dan Pelaksanaan Tugas Teknis Lainnya LPP TVRI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8469750889679714E-2"/>
                  <c:y val="-2.306805074971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41-4E99-9A12-2D0E2CDE1A48}"/>
                </c:ext>
              </c:extLst>
            </c:dLbl>
            <c:dLbl>
              <c:idx val="1"/>
              <c:layout>
                <c:manualLayout>
                  <c:x val="1.4234875444839857E-2"/>
                  <c:y val="-2.306805074971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41-4E99-9A12-2D0E2CDE1A48}"/>
                </c:ext>
              </c:extLst>
            </c:dLbl>
            <c:dLbl>
              <c:idx val="2"/>
              <c:layout>
                <c:manualLayout>
                  <c:x val="1.4234875444839857E-2"/>
                  <c:y val="-2.768166089965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41-4E99-9A12-2D0E2CDE1A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'117'!$B$5:$B$7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'117'!$C$5:$C$7</c:f>
              <c:numCache>
                <c:formatCode>_(* #,##0_);_(* \(#,##0\);_(* "-"??_);_(@_)</c:formatCode>
                <c:ptCount val="3"/>
                <c:pt idx="0">
                  <c:v>235160235</c:v>
                </c:pt>
                <c:pt idx="1">
                  <c:v>242294133</c:v>
                </c:pt>
                <c:pt idx="2">
                  <c:v>280763101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41-4E99-9A12-2D0E2CDE1A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1898880"/>
        <c:axId val="38013184"/>
        <c:axId val="0"/>
      </c:bar3DChart>
      <c:catAx>
        <c:axId val="8189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38013184"/>
        <c:crosses val="autoZero"/>
        <c:auto val="1"/>
        <c:lblAlgn val="ctr"/>
        <c:lblOffset val="100"/>
        <c:noMultiLvlLbl val="0"/>
      </c:catAx>
      <c:valAx>
        <c:axId val="38013184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818988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'116'!$C$4</c:f>
              <c:strCache>
                <c:ptCount val="1"/>
                <c:pt idx="0">
                  <c:v>Dukungan Manajemen Dan Pelaksanaan Tugas Teknis Lainnya LPP RRI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581524763494692E-2"/>
                  <c:y val="-5.536332179930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62-40A3-9F3F-BB83D28FA8E3}"/>
                </c:ext>
              </c:extLst>
            </c:dLbl>
            <c:dLbl>
              <c:idx val="1"/>
              <c:layout>
                <c:manualLayout>
                  <c:x val="1.7807456872565387E-2"/>
                  <c:y val="-3.2295271049596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62-40A3-9F3F-BB83D28FA8E3}"/>
                </c:ext>
              </c:extLst>
            </c:dLbl>
            <c:dLbl>
              <c:idx val="2"/>
              <c:layout>
                <c:manualLayout>
                  <c:x val="2.003338898163606E-2"/>
                  <c:y val="-2.768166089965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62-40A3-9F3F-BB83D28FA8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'116'!$B$5:$B$7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'116'!$C$5:$C$7</c:f>
              <c:numCache>
                <c:formatCode>_(* #,##0_);_(* \(#,##0\);_(* "-"??_);_(@_)</c:formatCode>
                <c:ptCount val="3"/>
                <c:pt idx="0">
                  <c:v>140055273</c:v>
                </c:pt>
                <c:pt idx="1">
                  <c:v>165710269</c:v>
                </c:pt>
                <c:pt idx="2">
                  <c:v>139030639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62-40A3-9F3F-BB83D28FA8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1943168"/>
        <c:axId val="81946112"/>
        <c:axId val="0"/>
      </c:bar3DChart>
      <c:catAx>
        <c:axId val="8194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81946112"/>
        <c:crosses val="autoZero"/>
        <c:auto val="1"/>
        <c:lblAlgn val="ctr"/>
        <c:lblOffset val="100"/>
        <c:noMultiLvlLbl val="0"/>
      </c:catAx>
      <c:valAx>
        <c:axId val="81946112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819431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23812</xdr:rowOff>
    </xdr:from>
    <xdr:to>
      <xdr:col>7</xdr:col>
      <xdr:colOff>466726</xdr:colOff>
      <xdr:row>18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4</xdr:row>
      <xdr:rowOff>80962</xdr:rowOff>
    </xdr:from>
    <xdr:to>
      <xdr:col>8</xdr:col>
      <xdr:colOff>76200</xdr:colOff>
      <xdr:row>18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3</xdr:row>
      <xdr:rowOff>909637</xdr:rowOff>
    </xdr:from>
    <xdr:to>
      <xdr:col>7</xdr:col>
      <xdr:colOff>495300</xdr:colOff>
      <xdr:row>19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3</xdr:row>
      <xdr:rowOff>785812</xdr:rowOff>
    </xdr:from>
    <xdr:to>
      <xdr:col>8</xdr:col>
      <xdr:colOff>104775</xdr:colOff>
      <xdr:row>17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4</xdr:row>
      <xdr:rowOff>14287</xdr:rowOff>
    </xdr:from>
    <xdr:to>
      <xdr:col>8</xdr:col>
      <xdr:colOff>123825</xdr:colOff>
      <xdr:row>18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4</xdr:row>
      <xdr:rowOff>23812</xdr:rowOff>
    </xdr:from>
    <xdr:to>
      <xdr:col>7</xdr:col>
      <xdr:colOff>257175</xdr:colOff>
      <xdr:row>19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4</xdr:row>
      <xdr:rowOff>4762</xdr:rowOff>
    </xdr:from>
    <xdr:to>
      <xdr:col>7</xdr:col>
      <xdr:colOff>47625</xdr:colOff>
      <xdr:row>19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4</xdr:row>
      <xdr:rowOff>23812</xdr:rowOff>
    </xdr:from>
    <xdr:to>
      <xdr:col>7</xdr:col>
      <xdr:colOff>390525</xdr:colOff>
      <xdr:row>18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4</xdr:row>
      <xdr:rowOff>4762</xdr:rowOff>
    </xdr:from>
    <xdr:to>
      <xdr:col>8</xdr:col>
      <xdr:colOff>123825</xdr:colOff>
      <xdr:row>18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39"/>
  <sheetViews>
    <sheetView tabSelected="1" zoomScale="78" zoomScaleNormal="78" workbookViewId="0">
      <selection activeCell="A2" sqref="A2"/>
    </sheetView>
  </sheetViews>
  <sheetFormatPr defaultColWidth="9.1796875" defaultRowHeight="14.5" x14ac:dyDescent="0.35"/>
  <cols>
    <col min="1" max="1" width="9.1796875" style="2"/>
    <col min="2" max="2" width="3.81640625" style="2" customWidth="1"/>
    <col min="3" max="3" width="23" style="2" customWidth="1"/>
    <col min="4" max="4" width="1.453125" style="2" customWidth="1"/>
    <col min="5" max="5" width="1.54296875" style="2" customWidth="1"/>
    <col min="6" max="16384" width="9.1796875" style="2"/>
  </cols>
  <sheetData>
    <row r="1" spans="2:20" ht="15" thickBot="1" x14ac:dyDescent="0.4"/>
    <row r="2" spans="2:20" ht="15" thickTop="1" x14ac:dyDescent="0.35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x14ac:dyDescent="0.35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9"/>
    </row>
    <row r="4" spans="2:20" x14ac:dyDescent="0.35"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8"/>
      <c r="T4" s="39"/>
    </row>
    <row r="5" spans="2:20" ht="21" customHeight="1" x14ac:dyDescent="0.35">
      <c r="B5" s="73" t="s">
        <v>158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4"/>
    </row>
    <row r="6" spans="2:20" ht="21" customHeight="1" x14ac:dyDescent="0.35">
      <c r="B6" s="40"/>
      <c r="C6" s="72" t="s">
        <v>133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38"/>
      <c r="T6" s="39"/>
    </row>
    <row r="7" spans="2:20" ht="21" customHeight="1" x14ac:dyDescent="0.35">
      <c r="B7" s="40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38"/>
      <c r="T7" s="39"/>
    </row>
    <row r="8" spans="2:20" ht="15" customHeight="1" x14ac:dyDescent="0.35">
      <c r="B8" s="40"/>
      <c r="C8" s="43" t="s">
        <v>161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38"/>
      <c r="T8" s="39"/>
    </row>
    <row r="9" spans="2:20" ht="14.25" customHeight="1" x14ac:dyDescent="0.35">
      <c r="B9" s="40"/>
      <c r="C9" s="43" t="s">
        <v>162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38"/>
      <c r="T9" s="39"/>
    </row>
    <row r="10" spans="2:20" x14ac:dyDescent="0.35">
      <c r="B10" s="40"/>
      <c r="C10" s="50" t="s">
        <v>163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38"/>
      <c r="T10" s="39"/>
    </row>
    <row r="11" spans="2:20" x14ac:dyDescent="0.35">
      <c r="B11" s="40"/>
      <c r="C11" s="50" t="s">
        <v>164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38"/>
      <c r="T11" s="39"/>
    </row>
    <row r="12" spans="2:20" x14ac:dyDescent="0.35">
      <c r="B12" s="40"/>
      <c r="C12" s="50" t="s">
        <v>165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38"/>
      <c r="T12" s="39"/>
    </row>
    <row r="13" spans="2:20" x14ac:dyDescent="0.35">
      <c r="B13" s="40"/>
      <c r="C13" s="5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38"/>
      <c r="T13" s="39"/>
    </row>
    <row r="14" spans="2:20" x14ac:dyDescent="0.35">
      <c r="B14" s="40"/>
      <c r="C14" s="41" t="s">
        <v>166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38"/>
      <c r="T14" s="39"/>
    </row>
    <row r="15" spans="2:20" x14ac:dyDescent="0.35">
      <c r="B15" s="40"/>
      <c r="C15" s="41" t="s">
        <v>144</v>
      </c>
      <c r="D15" s="41" t="s">
        <v>145</v>
      </c>
      <c r="E15" s="41"/>
      <c r="F15" s="41" t="s">
        <v>170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38"/>
      <c r="T15" s="39"/>
    </row>
    <row r="16" spans="2:20" x14ac:dyDescent="0.35">
      <c r="B16" s="40"/>
      <c r="C16" s="41" t="s">
        <v>146</v>
      </c>
      <c r="D16" s="41" t="s">
        <v>145</v>
      </c>
      <c r="E16" s="41"/>
      <c r="F16" s="41" t="s">
        <v>171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38"/>
      <c r="T16" s="39"/>
    </row>
    <row r="17" spans="2:20" x14ac:dyDescent="0.35">
      <c r="B17" s="40"/>
      <c r="C17" s="41" t="s">
        <v>147</v>
      </c>
      <c r="D17" s="41" t="s">
        <v>145</v>
      </c>
      <c r="E17" s="41"/>
      <c r="F17" s="57" t="s">
        <v>172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38"/>
      <c r="T17" s="39"/>
    </row>
    <row r="18" spans="2:20" x14ac:dyDescent="0.35"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38"/>
      <c r="T18" s="39"/>
    </row>
    <row r="19" spans="2:20" x14ac:dyDescent="0.35">
      <c r="B19" s="40"/>
      <c r="C19" s="41" t="s">
        <v>148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38"/>
      <c r="T19" s="39"/>
    </row>
    <row r="20" spans="2:20" x14ac:dyDescent="0.35">
      <c r="B20" s="40"/>
      <c r="C20" s="41" t="s">
        <v>57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38"/>
      <c r="T20" s="39"/>
    </row>
    <row r="21" spans="2:20" x14ac:dyDescent="0.35">
      <c r="B21" s="40"/>
      <c r="C21" s="41" t="s">
        <v>29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38"/>
      <c r="T21" s="39"/>
    </row>
    <row r="22" spans="2:20" x14ac:dyDescent="0.35">
      <c r="B22" s="40"/>
      <c r="C22" s="42" t="s">
        <v>17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38"/>
      <c r="T22" s="39"/>
    </row>
    <row r="23" spans="2:20" x14ac:dyDescent="0.35">
      <c r="B23" s="40"/>
      <c r="C23" s="42" t="s">
        <v>8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38"/>
      <c r="T23" s="39"/>
    </row>
    <row r="24" spans="2:20" x14ac:dyDescent="0.35">
      <c r="B24" s="40"/>
      <c r="C24" s="42" t="s">
        <v>7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38"/>
      <c r="T24" s="39"/>
    </row>
    <row r="25" spans="2:20" x14ac:dyDescent="0.35">
      <c r="B25" s="40"/>
      <c r="C25" s="42" t="s">
        <v>6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38"/>
      <c r="T25" s="39"/>
    </row>
    <row r="26" spans="2:20" x14ac:dyDescent="0.35">
      <c r="B26" s="40"/>
      <c r="C26" s="42" t="s">
        <v>5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38"/>
      <c r="T26" s="39"/>
    </row>
    <row r="27" spans="2:20" x14ac:dyDescent="0.35">
      <c r="B27" s="40"/>
      <c r="C27" s="42" t="s">
        <v>4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38"/>
      <c r="T27" s="39"/>
    </row>
    <row r="28" spans="2:20" x14ac:dyDescent="0.35">
      <c r="B28" s="40"/>
      <c r="C28" s="43" t="s">
        <v>3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38"/>
      <c r="T28" s="39"/>
    </row>
    <row r="29" spans="2:20" x14ac:dyDescent="0.35">
      <c r="B29" s="40"/>
      <c r="C29" s="42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38"/>
      <c r="T29" s="39"/>
    </row>
    <row r="30" spans="2:20" x14ac:dyDescent="0.35">
      <c r="B30" s="40"/>
      <c r="C30" s="42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38"/>
      <c r="T30" s="39"/>
    </row>
    <row r="31" spans="2:20" x14ac:dyDescent="0.35">
      <c r="B31" s="40"/>
      <c r="C31" s="42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38"/>
      <c r="T31" s="39"/>
    </row>
    <row r="32" spans="2:20" x14ac:dyDescent="0.35">
      <c r="B32" s="40"/>
      <c r="C32" s="42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38"/>
      <c r="T32" s="39"/>
    </row>
    <row r="33" spans="2:20" x14ac:dyDescent="0.35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38"/>
      <c r="T33" s="39"/>
    </row>
    <row r="34" spans="2:20" x14ac:dyDescent="0.35">
      <c r="B34" s="40"/>
      <c r="C34" s="41" t="s">
        <v>159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38"/>
      <c r="T34" s="39"/>
    </row>
    <row r="35" spans="2:20" x14ac:dyDescent="0.35">
      <c r="B35" s="40"/>
      <c r="C35" s="41" t="s">
        <v>160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38"/>
      <c r="T35" s="39"/>
    </row>
    <row r="36" spans="2:20" x14ac:dyDescent="0.35">
      <c r="B36" s="37"/>
      <c r="C36" s="45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9"/>
    </row>
    <row r="37" spans="2:20" x14ac:dyDescent="0.35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9"/>
    </row>
    <row r="38" spans="2:20" ht="15" thickBot="1" x14ac:dyDescent="0.4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8"/>
    </row>
    <row r="39" spans="2:20" ht="15" thickTop="1" x14ac:dyDescent="0.35"/>
  </sheetData>
  <mergeCells count="2">
    <mergeCell ref="C6:R6"/>
    <mergeCell ref="B5:T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F7"/>
  <sheetViews>
    <sheetView workbookViewId="0">
      <selection activeCell="F4" sqref="F4"/>
    </sheetView>
  </sheetViews>
  <sheetFormatPr defaultColWidth="9.1796875" defaultRowHeight="14.5" x14ac:dyDescent="0.35"/>
  <cols>
    <col min="1" max="2" width="9.1796875" style="2"/>
    <col min="3" max="3" width="33.54296875" style="3" customWidth="1"/>
    <col min="4" max="4" width="9.1796875" style="2"/>
    <col min="5" max="5" width="20.26953125" style="2" customWidth="1"/>
    <col min="6" max="6" width="48.453125" style="2" customWidth="1"/>
    <col min="7" max="16384" width="9.1796875" style="2"/>
  </cols>
  <sheetData>
    <row r="1" spans="2:6" ht="21" x14ac:dyDescent="0.5">
      <c r="C1" s="30" t="s">
        <v>157</v>
      </c>
    </row>
    <row r="2" spans="2:6" ht="15" thickBot="1" x14ac:dyDescent="0.4"/>
    <row r="3" spans="2:6" x14ac:dyDescent="0.35">
      <c r="B3" s="77" t="s">
        <v>2</v>
      </c>
      <c r="C3" s="31" t="s">
        <v>1</v>
      </c>
    </row>
    <row r="4" spans="2:6" ht="43.5" x14ac:dyDescent="0.35">
      <c r="B4" s="78"/>
      <c r="C4" s="29" t="str">
        <f>F4</f>
        <v>Dukungan Manajemen Dan Pelaksanaan Tugas Teknis Lainnya LPP RRI</v>
      </c>
      <c r="F4" s="27" t="s">
        <v>167</v>
      </c>
    </row>
    <row r="5" spans="2:6" x14ac:dyDescent="0.35">
      <c r="B5" s="32">
        <v>2018</v>
      </c>
      <c r="C5" s="25">
        <f>INDEX(Source!$B$87:$C$89,MATCH('116'!B5,Source!$A$87:$A$89,0),MATCH('116'!$C$4,Source!$B$86:$C$86,0))</f>
        <v>140055273</v>
      </c>
    </row>
    <row r="6" spans="2:6" x14ac:dyDescent="0.35">
      <c r="B6" s="32">
        <v>2019</v>
      </c>
      <c r="C6" s="25">
        <f>INDEX(Source!$B$87:$C$89,MATCH('116'!B6,Source!$A$87:$A$89,0),MATCH('116'!$C$4,Source!$B$86:$C$86,0))</f>
        <v>165710269</v>
      </c>
    </row>
    <row r="7" spans="2:6" ht="15" thickBot="1" x14ac:dyDescent="0.4">
      <c r="B7" s="33">
        <v>2020</v>
      </c>
      <c r="C7" s="26">
        <f>INDEX(Source!$B$87:$C$89,MATCH('116'!B7,Source!$A$87:$A$89,0),MATCH('116'!$C$4,Source!$B$86:$C$86,0))</f>
        <v>139030639</v>
      </c>
    </row>
  </sheetData>
  <mergeCells count="1">
    <mergeCell ref="B3:B4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0000000}">
          <x14:formula1>
            <xm:f>Source!$B$86:$C$86</xm:f>
          </x14:formula1>
          <xm:sqref>F4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89"/>
  <sheetViews>
    <sheetView zoomScale="58" zoomScaleNormal="58" zoomScaleSheetLayoutView="77" workbookViewId="0">
      <selection activeCell="B37" sqref="B37"/>
    </sheetView>
  </sheetViews>
  <sheetFormatPr defaultColWidth="9.1796875" defaultRowHeight="14.5" x14ac:dyDescent="0.35"/>
  <cols>
    <col min="1" max="1" width="9.1796875" style="6"/>
    <col min="2" max="2" width="16.26953125" style="8" customWidth="1"/>
    <col min="3" max="3" width="17.1796875" style="8" customWidth="1"/>
    <col min="4" max="4" width="16.26953125" style="8" customWidth="1"/>
    <col min="5" max="5" width="17.26953125" style="8" customWidth="1"/>
    <col min="6" max="6" width="17" style="8" customWidth="1"/>
    <col min="7" max="7" width="14.54296875" style="8" customWidth="1"/>
    <col min="8" max="9" width="14.81640625" style="8" customWidth="1"/>
    <col min="10" max="10" width="15" style="8" customWidth="1"/>
    <col min="11" max="11" width="18.1796875" style="8" customWidth="1"/>
    <col min="12" max="12" width="17.453125" style="8" customWidth="1"/>
    <col min="13" max="13" width="15.26953125" style="8" customWidth="1"/>
    <col min="14" max="14" width="15.81640625" style="8" customWidth="1"/>
    <col min="15" max="15" width="14.453125" style="8" customWidth="1"/>
    <col min="16" max="16" width="16.26953125" style="8" customWidth="1"/>
    <col min="17" max="17" width="17.1796875" style="8" customWidth="1"/>
    <col min="18" max="18" width="14.54296875" style="8" customWidth="1"/>
    <col min="19" max="19" width="16" style="8" customWidth="1"/>
    <col min="20" max="20" width="16.26953125" style="8" customWidth="1"/>
    <col min="21" max="21" width="17" style="8" customWidth="1"/>
    <col min="22" max="23" width="14.453125" style="8" customWidth="1"/>
    <col min="24" max="24" width="16" style="8" customWidth="1"/>
    <col min="25" max="25" width="17.7265625" style="8" customWidth="1"/>
    <col min="26" max="27" width="14.453125" style="8" customWidth="1"/>
    <col min="28" max="28" width="15.54296875" style="8" customWidth="1"/>
    <col min="29" max="29" width="14.54296875" style="8" customWidth="1"/>
    <col min="30" max="30" width="17.54296875" style="8" customWidth="1"/>
    <col min="31" max="31" width="14.54296875" style="8" customWidth="1"/>
    <col min="32" max="16384" width="9.1796875" style="8"/>
  </cols>
  <sheetData>
    <row r="1" spans="1:30" s="4" customFormat="1" ht="21" x14ac:dyDescent="0.5">
      <c r="A1" s="88" t="s">
        <v>143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0" s="4" customFormat="1" ht="21" x14ac:dyDescent="0.35">
      <c r="A2" s="89" t="s">
        <v>133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</row>
    <row r="3" spans="1:30" s="4" customFormat="1" ht="21" x14ac:dyDescent="0.35">
      <c r="A3" s="89" t="s">
        <v>169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1:30" s="4" customFormat="1" ht="21" x14ac:dyDescent="0.35">
      <c r="A4" s="5"/>
      <c r="B4" s="5"/>
      <c r="C4" s="5"/>
      <c r="D4" s="5"/>
      <c r="E4" s="5"/>
      <c r="F4" s="5"/>
      <c r="G4" s="5"/>
      <c r="H4" s="5"/>
      <c r="I4" s="5"/>
      <c r="Z4" s="8"/>
    </row>
    <row r="5" spans="1:30" ht="19" thickBot="1" x14ac:dyDescent="0.5">
      <c r="B5" s="7" t="s">
        <v>57</v>
      </c>
    </row>
    <row r="6" spans="1:30" ht="15.5" x14ac:dyDescent="0.35">
      <c r="A6" s="86" t="s">
        <v>2</v>
      </c>
      <c r="B6" s="79" t="s">
        <v>1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90" t="s">
        <v>0</v>
      </c>
    </row>
    <row r="7" spans="1:30" ht="15.75" customHeight="1" x14ac:dyDescent="0.35">
      <c r="A7" s="87"/>
      <c r="B7" s="82" t="s">
        <v>134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52" t="s">
        <v>135</v>
      </c>
      <c r="N7" s="82" t="s">
        <v>136</v>
      </c>
      <c r="O7" s="82"/>
      <c r="P7" s="82"/>
      <c r="Q7" s="82"/>
      <c r="R7" s="82" t="s">
        <v>137</v>
      </c>
      <c r="S7" s="82"/>
      <c r="T7" s="82"/>
      <c r="U7" s="82"/>
      <c r="V7" s="82" t="s">
        <v>138</v>
      </c>
      <c r="W7" s="82"/>
      <c r="X7" s="82"/>
      <c r="Y7" s="82"/>
      <c r="Z7" s="82" t="s">
        <v>139</v>
      </c>
      <c r="AA7" s="82"/>
      <c r="AB7" s="82"/>
      <c r="AC7" s="82"/>
      <c r="AD7" s="91"/>
    </row>
    <row r="8" spans="1:30" ht="16.5" customHeight="1" x14ac:dyDescent="0.35">
      <c r="A8" s="87"/>
      <c r="B8" s="52" t="s">
        <v>73</v>
      </c>
      <c r="C8" s="52" t="s">
        <v>74</v>
      </c>
      <c r="D8" s="52" t="s">
        <v>75</v>
      </c>
      <c r="E8" s="52" t="s">
        <v>76</v>
      </c>
      <c r="F8" s="52" t="s">
        <v>77</v>
      </c>
      <c r="G8" s="52" t="s">
        <v>78</v>
      </c>
      <c r="H8" s="52" t="s">
        <v>79</v>
      </c>
      <c r="I8" s="52" t="s">
        <v>80</v>
      </c>
      <c r="J8" s="52" t="s">
        <v>81</v>
      </c>
      <c r="K8" s="52" t="s">
        <v>82</v>
      </c>
      <c r="L8" s="52" t="s">
        <v>83</v>
      </c>
      <c r="M8" s="52" t="s">
        <v>77</v>
      </c>
      <c r="N8" s="52" t="s">
        <v>84</v>
      </c>
      <c r="O8" s="52" t="s">
        <v>85</v>
      </c>
      <c r="P8" s="52" t="s">
        <v>86</v>
      </c>
      <c r="Q8" s="52" t="s">
        <v>87</v>
      </c>
      <c r="R8" s="52" t="s">
        <v>88</v>
      </c>
      <c r="S8" s="52" t="s">
        <v>89</v>
      </c>
      <c r="T8" s="52" t="s">
        <v>90</v>
      </c>
      <c r="U8" s="52" t="s">
        <v>91</v>
      </c>
      <c r="V8" s="52" t="s">
        <v>92</v>
      </c>
      <c r="W8" s="52" t="s">
        <v>93</v>
      </c>
      <c r="X8" s="52" t="s">
        <v>94</v>
      </c>
      <c r="Y8" s="52" t="s">
        <v>95</v>
      </c>
      <c r="Z8" s="52" t="s">
        <v>96</v>
      </c>
      <c r="AA8" s="52" t="s">
        <v>97</v>
      </c>
      <c r="AB8" s="52" t="s">
        <v>98</v>
      </c>
      <c r="AC8" s="52" t="s">
        <v>99</v>
      </c>
      <c r="AD8" s="91"/>
    </row>
    <row r="9" spans="1:30" s="9" customFormat="1" ht="153" customHeight="1" x14ac:dyDescent="0.35">
      <c r="A9" s="87"/>
      <c r="B9" s="23" t="s">
        <v>56</v>
      </c>
      <c r="C9" s="23" t="s">
        <v>55</v>
      </c>
      <c r="D9" s="23" t="s">
        <v>54</v>
      </c>
      <c r="E9" s="23" t="s">
        <v>53</v>
      </c>
      <c r="F9" s="23" t="s">
        <v>46</v>
      </c>
      <c r="G9" s="23" t="s">
        <v>52</v>
      </c>
      <c r="H9" s="23" t="s">
        <v>51</v>
      </c>
      <c r="I9" s="23" t="s">
        <v>50</v>
      </c>
      <c r="J9" s="23" t="s">
        <v>49</v>
      </c>
      <c r="K9" s="23" t="s">
        <v>48</v>
      </c>
      <c r="L9" s="23" t="s">
        <v>47</v>
      </c>
      <c r="M9" s="23" t="s">
        <v>46</v>
      </c>
      <c r="N9" s="23" t="s">
        <v>45</v>
      </c>
      <c r="O9" s="23" t="s">
        <v>44</v>
      </c>
      <c r="P9" s="23" t="s">
        <v>43</v>
      </c>
      <c r="Q9" s="23" t="s">
        <v>42</v>
      </c>
      <c r="R9" s="23" t="s">
        <v>41</v>
      </c>
      <c r="S9" s="23" t="s">
        <v>40</v>
      </c>
      <c r="T9" s="23" t="s">
        <v>39</v>
      </c>
      <c r="U9" s="23" t="s">
        <v>38</v>
      </c>
      <c r="V9" s="23" t="s">
        <v>37</v>
      </c>
      <c r="W9" s="23" t="s">
        <v>36</v>
      </c>
      <c r="X9" s="23" t="s">
        <v>35</v>
      </c>
      <c r="Y9" s="23" t="s">
        <v>34</v>
      </c>
      <c r="Z9" s="23" t="s">
        <v>33</v>
      </c>
      <c r="AA9" s="23" t="s">
        <v>32</v>
      </c>
      <c r="AB9" s="23" t="s">
        <v>31</v>
      </c>
      <c r="AC9" s="23" t="s">
        <v>30</v>
      </c>
      <c r="AD9" s="91"/>
    </row>
    <row r="10" spans="1:30" x14ac:dyDescent="0.35">
      <c r="A10" s="32">
        <v>2018</v>
      </c>
      <c r="B10" s="10">
        <v>1215558954</v>
      </c>
      <c r="C10" s="10">
        <v>17268042739</v>
      </c>
      <c r="D10" s="10">
        <v>61941747</v>
      </c>
      <c r="E10" s="10">
        <v>3282303579</v>
      </c>
      <c r="F10" s="10">
        <v>79065345</v>
      </c>
      <c r="G10" s="10">
        <v>110351648</v>
      </c>
      <c r="H10" s="10">
        <v>73069437</v>
      </c>
      <c r="I10" s="10">
        <v>3528286753</v>
      </c>
      <c r="J10" s="10">
        <v>197380144</v>
      </c>
      <c r="K10" s="10">
        <v>116203915</v>
      </c>
      <c r="L10" s="10">
        <v>36902641</v>
      </c>
      <c r="M10" s="10">
        <v>173400000</v>
      </c>
      <c r="N10" s="10">
        <v>2696284298</v>
      </c>
      <c r="O10" s="10">
        <v>716259811</v>
      </c>
      <c r="P10" s="10">
        <v>399339738</v>
      </c>
      <c r="Q10" s="10">
        <v>3720947064</v>
      </c>
      <c r="R10" s="10">
        <v>2218411334</v>
      </c>
      <c r="S10" s="10">
        <v>3990780212</v>
      </c>
      <c r="T10" s="10">
        <v>1783173486</v>
      </c>
      <c r="U10" s="10">
        <v>37318132164</v>
      </c>
      <c r="V10" s="10">
        <v>2547180932</v>
      </c>
      <c r="W10" s="11">
        <v>3395442675</v>
      </c>
      <c r="X10" s="10">
        <v>440186959</v>
      </c>
      <c r="Y10" s="10">
        <v>9721023192</v>
      </c>
      <c r="Z10" s="10">
        <v>4340904781</v>
      </c>
      <c r="AA10" s="12">
        <v>1982787856</v>
      </c>
      <c r="AB10" s="10">
        <v>590944581</v>
      </c>
      <c r="AC10" s="10">
        <v>5678079077</v>
      </c>
      <c r="AD10" s="58">
        <f>SUM(B10:AC10)</f>
        <v>107682385062</v>
      </c>
    </row>
    <row r="11" spans="1:30" x14ac:dyDescent="0.35">
      <c r="A11" s="32">
        <v>2019</v>
      </c>
      <c r="B11" s="10">
        <v>2376164687</v>
      </c>
      <c r="C11" s="10">
        <v>15366071531</v>
      </c>
      <c r="D11" s="10">
        <v>56661790</v>
      </c>
      <c r="E11" s="10">
        <v>243929203</v>
      </c>
      <c r="F11" s="10">
        <v>87956381</v>
      </c>
      <c r="G11" s="10">
        <v>114684396</v>
      </c>
      <c r="H11" s="10">
        <v>70041220</v>
      </c>
      <c r="I11" s="10">
        <v>1384634192</v>
      </c>
      <c r="J11" s="10">
        <v>256296537</v>
      </c>
      <c r="K11" s="10">
        <v>102196253</v>
      </c>
      <c r="L11" s="10">
        <v>35781750</v>
      </c>
      <c r="M11" s="10">
        <v>173400000</v>
      </c>
      <c r="N11" s="10">
        <v>2960537176</v>
      </c>
      <c r="O11" s="10">
        <v>715352131</v>
      </c>
      <c r="P11" s="10">
        <v>409223776</v>
      </c>
      <c r="Q11" s="10">
        <v>3876530410</v>
      </c>
      <c r="R11" s="10">
        <v>3003132888</v>
      </c>
      <c r="S11" s="10">
        <v>5153459772</v>
      </c>
      <c r="T11" s="10">
        <v>1898635347</v>
      </c>
      <c r="U11" s="10">
        <v>37490176005</v>
      </c>
      <c r="V11" s="10">
        <v>2952154767</v>
      </c>
      <c r="W11" s="11">
        <v>3610833181</v>
      </c>
      <c r="X11" s="10">
        <v>523045951</v>
      </c>
      <c r="Y11" s="10">
        <v>11162540806</v>
      </c>
      <c r="Z11" s="10">
        <v>4939433041</v>
      </c>
      <c r="AA11" s="12">
        <v>2581331524</v>
      </c>
      <c r="AB11" s="10">
        <v>761444616</v>
      </c>
      <c r="AC11" s="10">
        <v>6052263658</v>
      </c>
      <c r="AD11" s="58">
        <f t="shared" ref="AD11" si="0">SUM(B11:AC11)</f>
        <v>108357912989</v>
      </c>
    </row>
    <row r="12" spans="1:30" ht="14.5" customHeight="1" thickBot="1" x14ac:dyDescent="0.4">
      <c r="A12" s="33">
        <v>2020</v>
      </c>
      <c r="B12" s="59">
        <v>2574967371</v>
      </c>
      <c r="C12" s="60">
        <v>12149163824</v>
      </c>
      <c r="D12" s="60">
        <v>54309973</v>
      </c>
      <c r="E12" s="60">
        <v>222267565</v>
      </c>
      <c r="F12" s="60">
        <v>103300407</v>
      </c>
      <c r="G12" s="60">
        <v>74521227</v>
      </c>
      <c r="H12" s="60">
        <v>69637436</v>
      </c>
      <c r="I12" s="60">
        <v>2469150000</v>
      </c>
      <c r="J12" s="60">
        <v>200500279</v>
      </c>
      <c r="K12" s="60">
        <v>100490202</v>
      </c>
      <c r="L12" s="60">
        <v>61569021</v>
      </c>
      <c r="M12" s="60">
        <v>187242545</v>
      </c>
      <c r="N12" s="60">
        <v>2469647063</v>
      </c>
      <c r="O12" s="60">
        <v>1017872934</v>
      </c>
      <c r="P12" s="61">
        <v>354418412</v>
      </c>
      <c r="Q12" s="60">
        <v>4638288823</v>
      </c>
      <c r="R12" s="60">
        <v>3455214687</v>
      </c>
      <c r="S12" s="61">
        <v>5067421687</v>
      </c>
      <c r="T12" s="60">
        <v>2141549683</v>
      </c>
      <c r="U12" s="60">
        <v>46146019857</v>
      </c>
      <c r="V12" s="60">
        <v>3640263019</v>
      </c>
      <c r="W12" s="60">
        <v>2777441516</v>
      </c>
      <c r="X12" s="60">
        <v>603219272</v>
      </c>
      <c r="Y12" s="60">
        <v>12627321792</v>
      </c>
      <c r="Z12" s="60">
        <v>4638026914</v>
      </c>
      <c r="AA12" s="60">
        <v>2196439102</v>
      </c>
      <c r="AB12" s="60">
        <v>709898899</v>
      </c>
      <c r="AC12" s="60">
        <v>7158886858</v>
      </c>
      <c r="AD12" s="62">
        <f>SUM(B12:AC12)</f>
        <v>117909050368</v>
      </c>
    </row>
    <row r="13" spans="1:30" x14ac:dyDescent="0.35">
      <c r="B13" s="54"/>
      <c r="C13" s="54"/>
      <c r="AD13" s="54"/>
    </row>
    <row r="14" spans="1:30" ht="20" customHeight="1" thickBot="1" x14ac:dyDescent="0.5">
      <c r="B14" s="7" t="s">
        <v>29</v>
      </c>
    </row>
    <row r="15" spans="1:30" ht="18.75" customHeight="1" x14ac:dyDescent="0.35">
      <c r="A15" s="86" t="s">
        <v>2</v>
      </c>
      <c r="B15" s="79" t="s">
        <v>1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80" t="s">
        <v>0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30" ht="18.75" customHeight="1" x14ac:dyDescent="0.35">
      <c r="A16" s="87"/>
      <c r="B16" s="83" t="s">
        <v>140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1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8.75" customHeight="1" x14ac:dyDescent="0.35">
      <c r="A17" s="87"/>
      <c r="B17" s="52" t="s">
        <v>100</v>
      </c>
      <c r="C17" s="52" t="s">
        <v>101</v>
      </c>
      <c r="D17" s="52" t="s">
        <v>102</v>
      </c>
      <c r="E17" s="52" t="s">
        <v>103</v>
      </c>
      <c r="F17" s="52" t="s">
        <v>104</v>
      </c>
      <c r="G17" s="52" t="s">
        <v>105</v>
      </c>
      <c r="H17" s="52" t="s">
        <v>106</v>
      </c>
      <c r="I17" s="52" t="s">
        <v>107</v>
      </c>
      <c r="J17" s="52" t="s">
        <v>108</v>
      </c>
      <c r="K17" s="52" t="s">
        <v>109</v>
      </c>
      <c r="L17" s="52" t="s">
        <v>110</v>
      </c>
      <c r="M17" s="52" t="s">
        <v>174</v>
      </c>
      <c r="N17" s="81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07.5" customHeight="1" x14ac:dyDescent="0.35">
      <c r="A18" s="87"/>
      <c r="B18" s="23" t="s">
        <v>28</v>
      </c>
      <c r="C18" s="23" t="s">
        <v>27</v>
      </c>
      <c r="D18" s="23" t="s">
        <v>26</v>
      </c>
      <c r="E18" s="23" t="s">
        <v>25</v>
      </c>
      <c r="F18" s="24" t="s">
        <v>70</v>
      </c>
      <c r="G18" s="23" t="s">
        <v>24</v>
      </c>
      <c r="H18" s="23" t="s">
        <v>23</v>
      </c>
      <c r="I18" s="23" t="s">
        <v>22</v>
      </c>
      <c r="J18" s="23" t="s">
        <v>21</v>
      </c>
      <c r="K18" s="23" t="s">
        <v>20</v>
      </c>
      <c r="L18" s="23" t="s">
        <v>19</v>
      </c>
      <c r="M18" s="23" t="s">
        <v>18</v>
      </c>
      <c r="N18" s="81"/>
      <c r="V18" s="16"/>
    </row>
    <row r="19" spans="1:26" x14ac:dyDescent="0.35">
      <c r="A19" s="32">
        <v>2018</v>
      </c>
      <c r="B19" s="92">
        <v>4528845372</v>
      </c>
      <c r="C19" s="92">
        <v>1016908688</v>
      </c>
      <c r="D19" s="92">
        <v>577441000</v>
      </c>
      <c r="E19" s="92">
        <v>69186051</v>
      </c>
      <c r="F19" s="92">
        <v>46020058</v>
      </c>
      <c r="G19" s="92">
        <v>59098302</v>
      </c>
      <c r="H19" s="92">
        <v>618471405</v>
      </c>
      <c r="I19" s="92">
        <v>93881322</v>
      </c>
      <c r="J19" s="92">
        <v>40681495</v>
      </c>
      <c r="K19" s="92">
        <v>137701366</v>
      </c>
      <c r="L19" s="92">
        <v>31399139</v>
      </c>
      <c r="M19" s="92">
        <v>31134891</v>
      </c>
      <c r="N19" s="58">
        <f>SUM(B19:M19)</f>
        <v>7250769089</v>
      </c>
      <c r="O19" s="54"/>
    </row>
    <row r="20" spans="1:26" x14ac:dyDescent="0.35">
      <c r="A20" s="32">
        <v>2019</v>
      </c>
      <c r="B20" s="10">
        <v>4586996658</v>
      </c>
      <c r="C20" s="10">
        <v>1074912100</v>
      </c>
      <c r="D20" s="10">
        <v>831106023</v>
      </c>
      <c r="E20" s="11">
        <v>96923001</v>
      </c>
      <c r="F20" s="11">
        <v>52082524</v>
      </c>
      <c r="G20" s="10">
        <v>54185182</v>
      </c>
      <c r="H20" s="11">
        <v>891692608</v>
      </c>
      <c r="I20" s="10">
        <v>102002215</v>
      </c>
      <c r="J20" s="11">
        <v>38002298</v>
      </c>
      <c r="K20" s="10">
        <v>119445511</v>
      </c>
      <c r="L20" s="10">
        <v>32374190</v>
      </c>
      <c r="M20" s="10">
        <v>32036553</v>
      </c>
      <c r="N20" s="58">
        <f>SUM(B20:M20)</f>
        <v>7911758863</v>
      </c>
    </row>
    <row r="21" spans="1:26" ht="15" thickBot="1" x14ac:dyDescent="0.4">
      <c r="A21" s="33">
        <v>2020</v>
      </c>
      <c r="B21" s="60">
        <v>5261404213</v>
      </c>
      <c r="C21" s="60">
        <v>956540928</v>
      </c>
      <c r="D21" s="60">
        <v>448404894</v>
      </c>
      <c r="E21" s="60">
        <v>46687731</v>
      </c>
      <c r="F21" s="60">
        <v>43132599</v>
      </c>
      <c r="G21" s="60">
        <v>39291103</v>
      </c>
      <c r="H21" s="60">
        <v>609934363</v>
      </c>
      <c r="I21" s="60">
        <v>59220320</v>
      </c>
      <c r="J21" s="60">
        <v>30337683</v>
      </c>
      <c r="K21" s="60">
        <v>118169428</v>
      </c>
      <c r="L21" s="60">
        <v>25460865</v>
      </c>
      <c r="M21" s="60">
        <v>23875380</v>
      </c>
      <c r="N21" s="62">
        <f>SUM(B21:M21)</f>
        <v>7662459507</v>
      </c>
    </row>
    <row r="22" spans="1:26" x14ac:dyDescent="0.35">
      <c r="N22" s="55"/>
    </row>
    <row r="23" spans="1:26" x14ac:dyDescent="0.35">
      <c r="N23" s="56"/>
    </row>
    <row r="24" spans="1:26" ht="19" thickBot="1" x14ac:dyDescent="0.5">
      <c r="B24" s="18" t="s">
        <v>17</v>
      </c>
    </row>
    <row r="25" spans="1:26" ht="18" customHeight="1" x14ac:dyDescent="0.35">
      <c r="A25" s="86" t="s">
        <v>2</v>
      </c>
      <c r="B25" s="79" t="s">
        <v>1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80" t="s">
        <v>0</v>
      </c>
    </row>
    <row r="26" spans="1:26" ht="18" customHeight="1" x14ac:dyDescent="0.35">
      <c r="A26" s="87"/>
      <c r="B26" s="83" t="s">
        <v>141</v>
      </c>
      <c r="C26" s="83"/>
      <c r="D26" s="83"/>
      <c r="E26" s="83"/>
      <c r="F26" s="83"/>
      <c r="G26" s="83"/>
      <c r="H26" s="83"/>
      <c r="I26" s="83"/>
      <c r="J26" s="83"/>
      <c r="K26" s="51" t="s">
        <v>140</v>
      </c>
      <c r="L26" s="51" t="s">
        <v>135</v>
      </c>
      <c r="M26" s="81"/>
    </row>
    <row r="27" spans="1:26" ht="18" customHeight="1" x14ac:dyDescent="0.35">
      <c r="A27" s="87"/>
      <c r="B27" s="52" t="s">
        <v>111</v>
      </c>
      <c r="C27" s="52" t="s">
        <v>112</v>
      </c>
      <c r="D27" s="52" t="s">
        <v>113</v>
      </c>
      <c r="E27" s="52" t="s">
        <v>114</v>
      </c>
      <c r="F27" s="52" t="s">
        <v>115</v>
      </c>
      <c r="G27" s="52" t="s">
        <v>116</v>
      </c>
      <c r="H27" s="52" t="s">
        <v>117</v>
      </c>
      <c r="I27" s="52" t="s">
        <v>118</v>
      </c>
      <c r="J27" s="52" t="s">
        <v>168</v>
      </c>
      <c r="K27" s="52" t="s">
        <v>114</v>
      </c>
      <c r="L27" s="52" t="s">
        <v>117</v>
      </c>
      <c r="M27" s="81"/>
    </row>
    <row r="28" spans="1:26" s="19" customFormat="1" ht="91" x14ac:dyDescent="0.35">
      <c r="A28" s="87"/>
      <c r="B28" s="23" t="s">
        <v>16</v>
      </c>
      <c r="C28" s="23" t="s">
        <v>72</v>
      </c>
      <c r="D28" s="23" t="s">
        <v>71</v>
      </c>
      <c r="E28" s="23" t="s">
        <v>11</v>
      </c>
      <c r="F28" s="23" t="s">
        <v>15</v>
      </c>
      <c r="G28" s="23" t="s">
        <v>14</v>
      </c>
      <c r="H28" s="23" t="s">
        <v>10</v>
      </c>
      <c r="I28" s="23" t="s">
        <v>13</v>
      </c>
      <c r="J28" s="23" t="s">
        <v>12</v>
      </c>
      <c r="K28" s="23" t="s">
        <v>11</v>
      </c>
      <c r="L28" s="23" t="s">
        <v>10</v>
      </c>
      <c r="M28" s="81"/>
    </row>
    <row r="29" spans="1:26" x14ac:dyDescent="0.35">
      <c r="A29" s="32">
        <v>2018</v>
      </c>
      <c r="B29" s="17">
        <v>264266864</v>
      </c>
      <c r="C29" s="17">
        <v>493500</v>
      </c>
      <c r="D29" s="14">
        <v>22605960</v>
      </c>
      <c r="E29" s="17">
        <v>855320081</v>
      </c>
      <c r="F29" s="17">
        <v>144971236</v>
      </c>
      <c r="G29" s="17">
        <v>3219800394</v>
      </c>
      <c r="H29" s="17">
        <v>168744086</v>
      </c>
      <c r="I29" s="17">
        <v>194843360</v>
      </c>
      <c r="J29" s="20" t="s">
        <v>9</v>
      </c>
      <c r="K29" s="21" t="s">
        <v>9</v>
      </c>
      <c r="L29" s="13">
        <v>51614792</v>
      </c>
      <c r="M29" s="58">
        <f>SUM(B29:L29)</f>
        <v>4922660273</v>
      </c>
    </row>
    <row r="30" spans="1:26" x14ac:dyDescent="0.35">
      <c r="A30" s="32">
        <v>2019</v>
      </c>
      <c r="B30" s="17">
        <v>267284368</v>
      </c>
      <c r="C30" s="17">
        <v>388507</v>
      </c>
      <c r="D30" s="14">
        <v>25074586</v>
      </c>
      <c r="E30" s="10">
        <v>517921667</v>
      </c>
      <c r="F30" s="17">
        <v>246765509</v>
      </c>
      <c r="G30" s="17">
        <v>3421443796</v>
      </c>
      <c r="H30" s="17">
        <v>152244314</v>
      </c>
      <c r="I30" s="17">
        <v>265318143</v>
      </c>
      <c r="J30" s="20" t="s">
        <v>9</v>
      </c>
      <c r="K30" s="17">
        <v>372687883</v>
      </c>
      <c r="L30" s="13">
        <v>111226315</v>
      </c>
      <c r="M30" s="58">
        <f>SUM(B30:L30)</f>
        <v>5380355088</v>
      </c>
    </row>
    <row r="31" spans="1:26" ht="15" thickBot="1" x14ac:dyDescent="0.4">
      <c r="A31" s="33">
        <v>2020</v>
      </c>
      <c r="B31" s="60">
        <v>212943347</v>
      </c>
      <c r="C31" s="63" t="s">
        <v>9</v>
      </c>
      <c r="D31" s="60">
        <v>25788863</v>
      </c>
      <c r="E31" s="60">
        <v>665163535</v>
      </c>
      <c r="F31" s="60">
        <v>164877563</v>
      </c>
      <c r="G31" s="59">
        <v>275006277</v>
      </c>
      <c r="H31" s="60">
        <v>272469299</v>
      </c>
      <c r="I31" s="60">
        <v>191639929</v>
      </c>
      <c r="J31" s="59">
        <v>3170757157</v>
      </c>
      <c r="K31" s="69" t="s">
        <v>9</v>
      </c>
      <c r="L31" s="60">
        <v>99364177</v>
      </c>
      <c r="M31" s="62">
        <f>SUM(B31:L31)</f>
        <v>5078010147</v>
      </c>
    </row>
    <row r="32" spans="1:26" x14ac:dyDescent="0.35">
      <c r="G32" s="55"/>
      <c r="M32" s="55"/>
    </row>
    <row r="33" spans="1:13" ht="19" thickBot="1" x14ac:dyDescent="0.5">
      <c r="B33" s="18" t="s">
        <v>8</v>
      </c>
      <c r="G33" s="56"/>
      <c r="M33" s="56"/>
    </row>
    <row r="34" spans="1:13" ht="15.5" x14ac:dyDescent="0.35">
      <c r="A34" s="86" t="s">
        <v>2</v>
      </c>
      <c r="B34" s="79" t="s">
        <v>1</v>
      </c>
      <c r="C34" s="79"/>
      <c r="D34" s="79"/>
      <c r="E34" s="80" t="s">
        <v>0</v>
      </c>
      <c r="F34" s="6"/>
    </row>
    <row r="35" spans="1:13" x14ac:dyDescent="0.35">
      <c r="A35" s="87"/>
      <c r="B35" s="84" t="s">
        <v>142</v>
      </c>
      <c r="C35" s="84"/>
      <c r="D35" s="84"/>
      <c r="E35" s="81"/>
      <c r="F35" s="6"/>
    </row>
    <row r="36" spans="1:13" ht="15" customHeight="1" x14ac:dyDescent="0.35">
      <c r="A36" s="87"/>
      <c r="B36" s="52" t="s">
        <v>119</v>
      </c>
      <c r="C36" s="52" t="s">
        <v>120</v>
      </c>
      <c r="D36" s="52" t="s">
        <v>121</v>
      </c>
      <c r="E36" s="81"/>
      <c r="F36" s="6"/>
    </row>
    <row r="37" spans="1:13" ht="89.5" customHeight="1" x14ac:dyDescent="0.35">
      <c r="A37" s="87"/>
      <c r="B37" s="23" t="s">
        <v>58</v>
      </c>
      <c r="C37" s="23" t="s">
        <v>59</v>
      </c>
      <c r="D37" s="23" t="s">
        <v>60</v>
      </c>
      <c r="E37" s="81"/>
      <c r="F37" s="6"/>
    </row>
    <row r="38" spans="1:13" x14ac:dyDescent="0.35">
      <c r="A38" s="32">
        <v>2018</v>
      </c>
      <c r="B38" s="70">
        <v>3634814229</v>
      </c>
      <c r="C38" s="70">
        <v>17200000</v>
      </c>
      <c r="D38" s="70">
        <v>1994200771</v>
      </c>
      <c r="E38" s="64">
        <f>SUM(B38:D38)</f>
        <v>5646215000</v>
      </c>
    </row>
    <row r="39" spans="1:13" x14ac:dyDescent="0.35">
      <c r="A39" s="32">
        <v>2019</v>
      </c>
      <c r="B39" s="11">
        <v>1726537884</v>
      </c>
      <c r="C39" s="11">
        <v>17200000</v>
      </c>
      <c r="D39" s="11">
        <v>3609690997</v>
      </c>
      <c r="E39" s="64">
        <f>SUM(B39:D39)</f>
        <v>5353428881</v>
      </c>
    </row>
    <row r="40" spans="1:13" ht="15" thickBot="1" x14ac:dyDescent="0.4">
      <c r="A40" s="33">
        <v>2020</v>
      </c>
      <c r="B40" s="60">
        <v>1623317137</v>
      </c>
      <c r="C40" s="65">
        <v>17200000</v>
      </c>
      <c r="D40" s="60">
        <v>3569948565</v>
      </c>
      <c r="E40" s="66">
        <f>SUM(B40:D40)</f>
        <v>5210465702</v>
      </c>
    </row>
    <row r="41" spans="1:13" x14ac:dyDescent="0.35">
      <c r="E41" s="55"/>
    </row>
    <row r="42" spans="1:13" ht="19" thickBot="1" x14ac:dyDescent="0.5">
      <c r="B42" s="18" t="s">
        <v>7</v>
      </c>
    </row>
    <row r="43" spans="1:13" ht="15.75" customHeight="1" x14ac:dyDescent="0.35">
      <c r="A43" s="86" t="s">
        <v>2</v>
      </c>
      <c r="B43" s="85" t="s">
        <v>1</v>
      </c>
      <c r="C43" s="85"/>
      <c r="D43" s="80" t="s">
        <v>0</v>
      </c>
    </row>
    <row r="44" spans="1:13" ht="15.75" customHeight="1" x14ac:dyDescent="0.35">
      <c r="A44" s="87"/>
      <c r="B44" s="82" t="s">
        <v>142</v>
      </c>
      <c r="C44" s="82"/>
      <c r="D44" s="81"/>
    </row>
    <row r="45" spans="1:13" ht="15.75" customHeight="1" x14ac:dyDescent="0.35">
      <c r="A45" s="87"/>
      <c r="B45" s="52" t="s">
        <v>122</v>
      </c>
      <c r="C45" s="52" t="s">
        <v>123</v>
      </c>
      <c r="D45" s="81"/>
    </row>
    <row r="46" spans="1:13" ht="83.25" customHeight="1" x14ac:dyDescent="0.35">
      <c r="A46" s="87"/>
      <c r="B46" s="23" t="s">
        <v>61</v>
      </c>
      <c r="C46" s="23" t="s">
        <v>62</v>
      </c>
      <c r="D46" s="81"/>
    </row>
    <row r="47" spans="1:13" x14ac:dyDescent="0.35">
      <c r="A47" s="32">
        <v>2018</v>
      </c>
      <c r="B47" s="13">
        <v>264905000</v>
      </c>
      <c r="C47" s="13">
        <v>704350000</v>
      </c>
      <c r="D47" s="58">
        <f>SUM(B47:C47)</f>
        <v>969255000</v>
      </c>
    </row>
    <row r="48" spans="1:13" x14ac:dyDescent="0.35">
      <c r="A48" s="32">
        <v>2019</v>
      </c>
      <c r="B48" s="10">
        <v>289035813</v>
      </c>
      <c r="C48" s="10">
        <v>2019064282</v>
      </c>
      <c r="D48" s="58">
        <f>SUM(B48:C48)</f>
        <v>2308100095</v>
      </c>
    </row>
    <row r="49" spans="1:5" ht="15" thickBot="1" x14ac:dyDescent="0.4">
      <c r="A49" s="33">
        <v>2020</v>
      </c>
      <c r="B49" s="60">
        <v>534085657</v>
      </c>
      <c r="C49" s="60">
        <v>527858069</v>
      </c>
      <c r="D49" s="62">
        <f>SUM(B49:C49)</f>
        <v>1061943726</v>
      </c>
    </row>
    <row r="50" spans="1:5" x14ac:dyDescent="0.35">
      <c r="D50" s="53"/>
    </row>
    <row r="52" spans="1:5" ht="19" thickBot="1" x14ac:dyDescent="0.5">
      <c r="B52" s="18" t="s">
        <v>6</v>
      </c>
    </row>
    <row r="53" spans="1:5" ht="15.5" x14ac:dyDescent="0.35">
      <c r="A53" s="86" t="s">
        <v>2</v>
      </c>
      <c r="B53" s="79" t="s">
        <v>1</v>
      </c>
      <c r="C53" s="79"/>
      <c r="D53" s="79"/>
      <c r="E53" s="80" t="s">
        <v>0</v>
      </c>
    </row>
    <row r="54" spans="1:5" x14ac:dyDescent="0.35">
      <c r="A54" s="87"/>
      <c r="B54" s="82" t="s">
        <v>134</v>
      </c>
      <c r="C54" s="82"/>
      <c r="D54" s="82"/>
      <c r="E54" s="81"/>
    </row>
    <row r="55" spans="1:5" ht="15" customHeight="1" x14ac:dyDescent="0.35">
      <c r="A55" s="87"/>
      <c r="B55" s="52" t="s">
        <v>124</v>
      </c>
      <c r="C55" s="52" t="s">
        <v>125</v>
      </c>
      <c r="D55" s="52" t="s">
        <v>126</v>
      </c>
      <c r="E55" s="81"/>
    </row>
    <row r="56" spans="1:5" ht="66.75" customHeight="1" x14ac:dyDescent="0.35">
      <c r="A56" s="87"/>
      <c r="B56" s="23" t="s">
        <v>63</v>
      </c>
      <c r="C56" s="23" t="s">
        <v>64</v>
      </c>
      <c r="D56" s="23" t="s">
        <v>65</v>
      </c>
      <c r="E56" s="81"/>
    </row>
    <row r="57" spans="1:5" x14ac:dyDescent="0.35">
      <c r="A57" s="32">
        <v>2018</v>
      </c>
      <c r="B57" s="71">
        <v>175665900</v>
      </c>
      <c r="C57" s="71">
        <v>2325000</v>
      </c>
      <c r="D57" s="71">
        <v>99707100</v>
      </c>
      <c r="E57" s="67">
        <f>SUM(B57:D57)</f>
        <v>277698000</v>
      </c>
    </row>
    <row r="58" spans="1:5" x14ac:dyDescent="0.35">
      <c r="A58" s="32">
        <v>2019</v>
      </c>
      <c r="B58" s="10">
        <v>137320648</v>
      </c>
      <c r="C58" s="10">
        <v>1789863</v>
      </c>
      <c r="D58" s="10">
        <v>62269275</v>
      </c>
      <c r="E58" s="67">
        <f>SUM(B58:D58)</f>
        <v>201379786</v>
      </c>
    </row>
    <row r="59" spans="1:5" ht="15" thickBot="1" x14ac:dyDescent="0.4">
      <c r="A59" s="33">
        <v>2020</v>
      </c>
      <c r="B59" s="60">
        <v>148346016</v>
      </c>
      <c r="C59" s="60">
        <v>1689823</v>
      </c>
      <c r="D59" s="60">
        <v>39395191</v>
      </c>
      <c r="E59" s="68">
        <f>SUM(B59:D59)</f>
        <v>189431030</v>
      </c>
    </row>
    <row r="60" spans="1:5" x14ac:dyDescent="0.35">
      <c r="E60" s="53"/>
    </row>
    <row r="62" spans="1:5" ht="19" thickBot="1" x14ac:dyDescent="0.5">
      <c r="B62" s="18" t="s">
        <v>5</v>
      </c>
    </row>
    <row r="63" spans="1:5" ht="15.5" x14ac:dyDescent="0.35">
      <c r="A63" s="86" t="s">
        <v>2</v>
      </c>
      <c r="B63" s="79" t="s">
        <v>1</v>
      </c>
      <c r="C63" s="79"/>
      <c r="D63" s="80" t="s">
        <v>0</v>
      </c>
    </row>
    <row r="64" spans="1:5" x14ac:dyDescent="0.35">
      <c r="A64" s="87"/>
      <c r="B64" s="82" t="s">
        <v>134</v>
      </c>
      <c r="C64" s="82"/>
      <c r="D64" s="81"/>
    </row>
    <row r="65" spans="1:4" ht="15.75" customHeight="1" x14ac:dyDescent="0.35">
      <c r="A65" s="87"/>
      <c r="B65" s="52" t="s">
        <v>127</v>
      </c>
      <c r="C65" s="52" t="s">
        <v>128</v>
      </c>
      <c r="D65" s="81"/>
    </row>
    <row r="66" spans="1:4" ht="65" x14ac:dyDescent="0.35">
      <c r="A66" s="87"/>
      <c r="B66" s="23" t="s">
        <v>66</v>
      </c>
      <c r="C66" s="23" t="s">
        <v>67</v>
      </c>
      <c r="D66" s="81"/>
    </row>
    <row r="67" spans="1:4" x14ac:dyDescent="0.35">
      <c r="A67" s="32">
        <v>2018</v>
      </c>
      <c r="B67" s="71">
        <v>32152600</v>
      </c>
      <c r="C67" s="71">
        <v>10237400</v>
      </c>
      <c r="D67" s="67">
        <f>SUM(B67:C67)</f>
        <v>42390000</v>
      </c>
    </row>
    <row r="68" spans="1:4" x14ac:dyDescent="0.35">
      <c r="A68" s="32">
        <v>2019</v>
      </c>
      <c r="B68" s="11">
        <v>32628997</v>
      </c>
      <c r="C68" s="10">
        <v>10201443</v>
      </c>
      <c r="D68" s="67">
        <f>SUM(B68:C68)</f>
        <v>42830440</v>
      </c>
    </row>
    <row r="69" spans="1:4" ht="15" thickBot="1" x14ac:dyDescent="0.4">
      <c r="A69" s="33">
        <v>2020</v>
      </c>
      <c r="B69" s="65">
        <v>37038711</v>
      </c>
      <c r="C69" s="60">
        <v>9247119</v>
      </c>
      <c r="D69" s="68">
        <f>SUM(B69:C69)</f>
        <v>46285830</v>
      </c>
    </row>
    <row r="70" spans="1:4" x14ac:dyDescent="0.35">
      <c r="D70" s="53"/>
    </row>
    <row r="72" spans="1:4" ht="19" thickBot="1" x14ac:dyDescent="0.5">
      <c r="B72" s="18" t="s">
        <v>4</v>
      </c>
    </row>
    <row r="73" spans="1:4" ht="15.5" x14ac:dyDescent="0.35">
      <c r="A73" s="86" t="s">
        <v>2</v>
      </c>
      <c r="B73" s="79" t="s">
        <v>1</v>
      </c>
      <c r="C73" s="79"/>
      <c r="D73" s="80" t="s">
        <v>0</v>
      </c>
    </row>
    <row r="74" spans="1:4" x14ac:dyDescent="0.35">
      <c r="A74" s="87"/>
      <c r="B74" s="82" t="s">
        <v>140</v>
      </c>
      <c r="C74" s="82"/>
      <c r="D74" s="81"/>
    </row>
    <row r="75" spans="1:4" ht="15" customHeight="1" x14ac:dyDescent="0.35">
      <c r="A75" s="87"/>
      <c r="B75" s="52" t="s">
        <v>129</v>
      </c>
      <c r="C75" s="52" t="s">
        <v>130</v>
      </c>
      <c r="D75" s="81"/>
    </row>
    <row r="76" spans="1:4" ht="65" x14ac:dyDescent="0.35">
      <c r="A76" s="87"/>
      <c r="B76" s="23" t="s">
        <v>68</v>
      </c>
      <c r="C76" s="23" t="s">
        <v>69</v>
      </c>
      <c r="D76" s="81"/>
    </row>
    <row r="77" spans="1:4" x14ac:dyDescent="0.35">
      <c r="A77" s="32">
        <v>2018</v>
      </c>
      <c r="B77" s="71">
        <v>235160235</v>
      </c>
      <c r="C77" s="71">
        <v>603736101</v>
      </c>
      <c r="D77" s="67">
        <f>SUM(B77:C77)</f>
        <v>838896336</v>
      </c>
    </row>
    <row r="78" spans="1:4" x14ac:dyDescent="0.35">
      <c r="A78" s="32">
        <v>2019</v>
      </c>
      <c r="B78" s="10">
        <v>242294133</v>
      </c>
      <c r="C78" s="10">
        <v>708727559</v>
      </c>
      <c r="D78" s="67">
        <f>SUM(B78:C78)</f>
        <v>951021692</v>
      </c>
    </row>
    <row r="79" spans="1:4" ht="15" thickBot="1" x14ac:dyDescent="0.4">
      <c r="A79" s="33">
        <v>2020</v>
      </c>
      <c r="B79" s="60">
        <v>280763101</v>
      </c>
      <c r="C79" s="60">
        <v>715299554</v>
      </c>
      <c r="D79" s="68">
        <f>SUM(B79:C79)</f>
        <v>996062655</v>
      </c>
    </row>
    <row r="82" spans="1:4" ht="19" thickBot="1" x14ac:dyDescent="0.4">
      <c r="B82" s="22" t="s">
        <v>3</v>
      </c>
    </row>
    <row r="83" spans="1:4" ht="15.5" x14ac:dyDescent="0.35">
      <c r="A83" s="86" t="s">
        <v>2</v>
      </c>
      <c r="B83" s="79" t="s">
        <v>1</v>
      </c>
      <c r="C83" s="79"/>
      <c r="D83" s="80" t="s">
        <v>0</v>
      </c>
    </row>
    <row r="84" spans="1:4" x14ac:dyDescent="0.35">
      <c r="A84" s="87"/>
      <c r="B84" s="82" t="s">
        <v>140</v>
      </c>
      <c r="C84" s="82"/>
      <c r="D84" s="81"/>
    </row>
    <row r="85" spans="1:4" ht="15" customHeight="1" x14ac:dyDescent="0.35">
      <c r="A85" s="87"/>
      <c r="B85" s="52" t="s">
        <v>131</v>
      </c>
      <c r="C85" s="52" t="s">
        <v>132</v>
      </c>
      <c r="D85" s="81"/>
    </row>
    <row r="86" spans="1:4" ht="65" x14ac:dyDescent="0.35">
      <c r="A86" s="87"/>
      <c r="B86" s="23" t="s">
        <v>167</v>
      </c>
      <c r="C86" s="23" t="s">
        <v>173</v>
      </c>
      <c r="D86" s="81"/>
    </row>
    <row r="87" spans="1:4" x14ac:dyDescent="0.35">
      <c r="A87" s="32">
        <v>2018</v>
      </c>
      <c r="B87" s="71">
        <v>140055273</v>
      </c>
      <c r="C87" s="71">
        <v>818013487</v>
      </c>
      <c r="D87" s="67">
        <f>SUM(B87:C87)</f>
        <v>958068760</v>
      </c>
    </row>
    <row r="88" spans="1:4" x14ac:dyDescent="0.35">
      <c r="A88" s="32">
        <v>2019</v>
      </c>
      <c r="B88" s="10">
        <v>165710269</v>
      </c>
      <c r="C88" s="10">
        <v>828409842</v>
      </c>
      <c r="D88" s="67">
        <f>SUM(B88:C88)</f>
        <v>994120111</v>
      </c>
    </row>
    <row r="89" spans="1:4" ht="15" thickBot="1" x14ac:dyDescent="0.4">
      <c r="A89" s="33">
        <v>2020</v>
      </c>
      <c r="B89" s="60">
        <v>139030639</v>
      </c>
      <c r="C89" s="60">
        <v>936725562</v>
      </c>
      <c r="D89" s="68">
        <f>SUM(B89:C89)</f>
        <v>1075756201</v>
      </c>
    </row>
  </sheetData>
  <mergeCells count="43">
    <mergeCell ref="A1:AD1"/>
    <mergeCell ref="A2:AD2"/>
    <mergeCell ref="B7:L7"/>
    <mergeCell ref="N7:Q7"/>
    <mergeCell ref="R7:U7"/>
    <mergeCell ref="V7:Y7"/>
    <mergeCell ref="Z7:AC7"/>
    <mergeCell ref="A6:A9"/>
    <mergeCell ref="AD6:AD9"/>
    <mergeCell ref="B6:AC6"/>
    <mergeCell ref="A3:AD3"/>
    <mergeCell ref="A15:A18"/>
    <mergeCell ref="A73:A76"/>
    <mergeCell ref="A83:A86"/>
    <mergeCell ref="A34:A37"/>
    <mergeCell ref="A43:A46"/>
    <mergeCell ref="A53:A56"/>
    <mergeCell ref="A63:A66"/>
    <mergeCell ref="A25:A28"/>
    <mergeCell ref="B53:D53"/>
    <mergeCell ref="E53:E56"/>
    <mergeCell ref="B15:M15"/>
    <mergeCell ref="B25:L25"/>
    <mergeCell ref="M25:M28"/>
    <mergeCell ref="B34:D34"/>
    <mergeCell ref="E34:E37"/>
    <mergeCell ref="B54:D54"/>
    <mergeCell ref="N15:N18"/>
    <mergeCell ref="B16:M16"/>
    <mergeCell ref="B26:J26"/>
    <mergeCell ref="B35:D35"/>
    <mergeCell ref="B44:C44"/>
    <mergeCell ref="B43:C43"/>
    <mergeCell ref="D43:D46"/>
    <mergeCell ref="B73:C73"/>
    <mergeCell ref="D73:D76"/>
    <mergeCell ref="B83:C83"/>
    <mergeCell ref="D83:D86"/>
    <mergeCell ref="B63:C63"/>
    <mergeCell ref="D63:D66"/>
    <mergeCell ref="B64:C64"/>
    <mergeCell ref="B84:C84"/>
    <mergeCell ref="B74:C74"/>
  </mergeCells>
  <pageMargins left="0.7" right="0.7" top="0.75" bottom="0.75" header="0.3" footer="0.3"/>
  <pageSetup paperSize="9" scale="17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311"/>
  <sheetViews>
    <sheetView workbookViewId="0">
      <selection activeCell="F4" sqref="F4"/>
    </sheetView>
  </sheetViews>
  <sheetFormatPr defaultRowHeight="14.5" x14ac:dyDescent="0.35"/>
  <cols>
    <col min="1" max="1" width="9.1796875" style="2"/>
    <col min="3" max="3" width="37.1796875" style="1" customWidth="1"/>
    <col min="4" max="4" width="9.1796875" customWidth="1"/>
    <col min="5" max="5" width="20.1796875" customWidth="1"/>
    <col min="6" max="6" width="54.453125" customWidth="1"/>
  </cols>
  <sheetData>
    <row r="1" spans="2:54" ht="21" x14ac:dyDescent="0.5">
      <c r="B1" s="2"/>
      <c r="C1" s="30" t="s">
        <v>149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2:54" ht="21.5" thickBot="1" x14ac:dyDescent="0.55000000000000004">
      <c r="B2" s="2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2:54" x14ac:dyDescent="0.35">
      <c r="B3" s="75" t="s">
        <v>2</v>
      </c>
      <c r="C3" s="28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2:54" ht="46.5" customHeight="1" x14ac:dyDescent="0.35">
      <c r="B4" s="76"/>
      <c r="C4" s="29" t="str">
        <f>F4</f>
        <v>Peningkatan Sarana dan Prasarana Aparatur Kementerian Pertahanan</v>
      </c>
      <c r="D4" s="2"/>
      <c r="E4" s="2"/>
      <c r="F4" s="27" t="s">
        <v>55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2:54" x14ac:dyDescent="0.35">
      <c r="B5" s="32">
        <v>2018</v>
      </c>
      <c r="C5" s="25">
        <f>INDEX(Source!$B$10:$AC$12,MATCH('012'!B5,Source!$A$10:$A$12,0),MATCH('012'!$C$4,Source!$B$9:$AC$9,0))</f>
        <v>17268042739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2:54" x14ac:dyDescent="0.35">
      <c r="B6" s="32">
        <v>2019</v>
      </c>
      <c r="C6" s="25">
        <f>INDEX(Source!$B$10:$AC$12,MATCH('012'!B6,Source!$A$10:$A$12,0),MATCH('012'!$C$4,Source!$B$9:$AC$9,0))</f>
        <v>15366071531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2:54" ht="15" thickBot="1" x14ac:dyDescent="0.4">
      <c r="B7" s="33">
        <v>2020</v>
      </c>
      <c r="C7" s="26">
        <f>INDEX(Source!$B$10:$AC$12,MATCH('012'!B7,Source!$A$10:$A$12,0),MATCH('012'!$C$4,Source!$B$9:$AC$9,0))</f>
        <v>12149163824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2:54" x14ac:dyDescent="0.35">
      <c r="B8" s="2"/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2:54" x14ac:dyDescent="0.35">
      <c r="B9" s="2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2:54" x14ac:dyDescent="0.35">
      <c r="B10" s="2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2:54" x14ac:dyDescent="0.35">
      <c r="B11" s="2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2:54" x14ac:dyDescent="0.35">
      <c r="B12" s="2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2:54" x14ac:dyDescent="0.35">
      <c r="B13" s="2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2:54" x14ac:dyDescent="0.35"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2:54" x14ac:dyDescent="0.35">
      <c r="B15" s="2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2:54" x14ac:dyDescent="0.35"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2:54" x14ac:dyDescent="0.35">
      <c r="B17" s="2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2:54" x14ac:dyDescent="0.35"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2:54" x14ac:dyDescent="0.35">
      <c r="B19" s="2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2:54" x14ac:dyDescent="0.35">
      <c r="B20" s="2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2:54" x14ac:dyDescent="0.35">
      <c r="B21" s="2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2:54" x14ac:dyDescent="0.35">
      <c r="B22" s="2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2:54" x14ac:dyDescent="0.35">
      <c r="B23" s="2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2:54" x14ac:dyDescent="0.35">
      <c r="B24" s="2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2:54" x14ac:dyDescent="0.35">
      <c r="B25" s="2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2:54" x14ac:dyDescent="0.35">
      <c r="B26" s="2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2:54" x14ac:dyDescent="0.35">
      <c r="B27" s="2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2:54" x14ac:dyDescent="0.35">
      <c r="B28" s="2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2:54" x14ac:dyDescent="0.35">
      <c r="B29" s="2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2:54" x14ac:dyDescent="0.35">
      <c r="B30" s="2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2:54" x14ac:dyDescent="0.35">
      <c r="B31" s="2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2:54" x14ac:dyDescent="0.35">
      <c r="B32" s="2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2:54" x14ac:dyDescent="0.35">
      <c r="B33" s="2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2:54" x14ac:dyDescent="0.35">
      <c r="B34" s="2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2:54" x14ac:dyDescent="0.35">
      <c r="B35" s="2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2:54" x14ac:dyDescent="0.35"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2:54" x14ac:dyDescent="0.35">
      <c r="B37" s="2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2:54" x14ac:dyDescent="0.35"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2:54" x14ac:dyDescent="0.35"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2:54" x14ac:dyDescent="0.35">
      <c r="B40" s="2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2:54" x14ac:dyDescent="0.35">
      <c r="B41" s="2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2:54" x14ac:dyDescent="0.35">
      <c r="B42" s="2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2:54" x14ac:dyDescent="0.35">
      <c r="B43" s="2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2:54" x14ac:dyDescent="0.35">
      <c r="B44" s="2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2:54" x14ac:dyDescent="0.35">
      <c r="B45" s="2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2:54" x14ac:dyDescent="0.35">
      <c r="B46" s="2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2:54" x14ac:dyDescent="0.35"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2:54" x14ac:dyDescent="0.35"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2:54" x14ac:dyDescent="0.35"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2:54" x14ac:dyDescent="0.35"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2:54" x14ac:dyDescent="0.35"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2:54" x14ac:dyDescent="0.35"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2:54" x14ac:dyDescent="0.35"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2:54" x14ac:dyDescent="0.35"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2:54" x14ac:dyDescent="0.35"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2:54" x14ac:dyDescent="0.35"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2:54" x14ac:dyDescent="0.35"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2:54" x14ac:dyDescent="0.35"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2:54" x14ac:dyDescent="0.35"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2:54" x14ac:dyDescent="0.35"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2:54" x14ac:dyDescent="0.35"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2:54" x14ac:dyDescent="0.35"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2:54" x14ac:dyDescent="0.35"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2:54" x14ac:dyDescent="0.35"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2:54" x14ac:dyDescent="0.35"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2:54" x14ac:dyDescent="0.35"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2:54" x14ac:dyDescent="0.35"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2:54" x14ac:dyDescent="0.35"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2:54" x14ac:dyDescent="0.35"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2:54" x14ac:dyDescent="0.35"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2:54" x14ac:dyDescent="0.35"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2:54" x14ac:dyDescent="0.35"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2:54" x14ac:dyDescent="0.35"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2:54" x14ac:dyDescent="0.35"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2:54" x14ac:dyDescent="0.35"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2:54" x14ac:dyDescent="0.35"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2:54" x14ac:dyDescent="0.35"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2:54" x14ac:dyDescent="0.35"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2:54" x14ac:dyDescent="0.35"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2:54" x14ac:dyDescent="0.35"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2:54" x14ac:dyDescent="0.35"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2:54" x14ac:dyDescent="0.35"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2:54" x14ac:dyDescent="0.35"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2:54" x14ac:dyDescent="0.35"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2:54" x14ac:dyDescent="0.35"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2:54" x14ac:dyDescent="0.35"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2:54" x14ac:dyDescent="0.35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2:54" x14ac:dyDescent="0.35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2:54" x14ac:dyDescent="0.35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2:54" x14ac:dyDescent="0.35"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2:54" x14ac:dyDescent="0.35"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2:54" x14ac:dyDescent="0.35"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2:54" x14ac:dyDescent="0.35"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2:54" x14ac:dyDescent="0.35"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2:54" x14ac:dyDescent="0.35"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2:54" x14ac:dyDescent="0.35"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2:54" x14ac:dyDescent="0.35"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2:54" x14ac:dyDescent="0.35"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2:54" x14ac:dyDescent="0.35"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2:54" x14ac:dyDescent="0.35"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2:54" x14ac:dyDescent="0.35"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2:54" x14ac:dyDescent="0.35"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2:54" x14ac:dyDescent="0.35"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2:54" x14ac:dyDescent="0.35"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2:54" x14ac:dyDescent="0.35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2:54" x14ac:dyDescent="0.35"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2:54" x14ac:dyDescent="0.35"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2:54" x14ac:dyDescent="0.35"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2:54" x14ac:dyDescent="0.35"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2:54" x14ac:dyDescent="0.35"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2:54" x14ac:dyDescent="0.35"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2:54" x14ac:dyDescent="0.35"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2:54" x14ac:dyDescent="0.35"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2:54" x14ac:dyDescent="0.35"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2:54" x14ac:dyDescent="0.35"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2:54" x14ac:dyDescent="0.35"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2:54" x14ac:dyDescent="0.35"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2:54" x14ac:dyDescent="0.35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2:54" x14ac:dyDescent="0.35"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2:54" x14ac:dyDescent="0.35"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2:54" x14ac:dyDescent="0.35"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2:54" x14ac:dyDescent="0.35"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2:54" x14ac:dyDescent="0.35"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2:54" x14ac:dyDescent="0.35"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2:54" x14ac:dyDescent="0.35"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2:54" x14ac:dyDescent="0.35"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2:54" x14ac:dyDescent="0.35"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2:54" x14ac:dyDescent="0.35"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2:54" x14ac:dyDescent="0.35"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2:54" x14ac:dyDescent="0.35"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2:54" x14ac:dyDescent="0.35"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2:54" x14ac:dyDescent="0.35"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2:54" x14ac:dyDescent="0.35"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2:54" x14ac:dyDescent="0.35"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2:54" x14ac:dyDescent="0.35"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2:54" x14ac:dyDescent="0.35"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2:54" x14ac:dyDescent="0.35">
      <c r="B137" s="2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2:54" x14ac:dyDescent="0.35"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2:54" x14ac:dyDescent="0.35"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2:54" x14ac:dyDescent="0.35"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2:54" x14ac:dyDescent="0.35">
      <c r="B141" s="2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2:54" x14ac:dyDescent="0.35">
      <c r="B142" s="2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2:54" x14ac:dyDescent="0.35">
      <c r="B143" s="2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2:54" x14ac:dyDescent="0.35">
      <c r="B144" s="2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2:54" x14ac:dyDescent="0.35">
      <c r="B145" s="2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2:54" x14ac:dyDescent="0.35">
      <c r="B146" s="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2:54" x14ac:dyDescent="0.35">
      <c r="B147" s="2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2:54" x14ac:dyDescent="0.35">
      <c r="B148" s="2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2:54" x14ac:dyDescent="0.35">
      <c r="B149" s="2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2:54" x14ac:dyDescent="0.35">
      <c r="B150" s="2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2:54" x14ac:dyDescent="0.35">
      <c r="B151" s="2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2:54" x14ac:dyDescent="0.35">
      <c r="B152" s="2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2:54" x14ac:dyDescent="0.35">
      <c r="B153" s="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2:54" x14ac:dyDescent="0.35">
      <c r="B154" s="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2:54" x14ac:dyDescent="0.35">
      <c r="B155" s="2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2:54" x14ac:dyDescent="0.35"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2:54" x14ac:dyDescent="0.35">
      <c r="B157" s="2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2:54" x14ac:dyDescent="0.35">
      <c r="B158" s="2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2:54" x14ac:dyDescent="0.35">
      <c r="B159" s="2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2:54" x14ac:dyDescent="0.35">
      <c r="B160" s="2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2:54" x14ac:dyDescent="0.35">
      <c r="B161" s="2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2:54" x14ac:dyDescent="0.35">
      <c r="B162" s="2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2:54" x14ac:dyDescent="0.35"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2:54" x14ac:dyDescent="0.35">
      <c r="B164" s="2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2:54" x14ac:dyDescent="0.35">
      <c r="B165" s="2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2:54" x14ac:dyDescent="0.35">
      <c r="B166" s="2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2:54" x14ac:dyDescent="0.35">
      <c r="B167" s="2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2:54" x14ac:dyDescent="0.35">
      <c r="B168" s="2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2:54" x14ac:dyDescent="0.35">
      <c r="B169" s="2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2:54" x14ac:dyDescent="0.35">
      <c r="B170" s="2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2:54" x14ac:dyDescent="0.35">
      <c r="B171" s="2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2:54" x14ac:dyDescent="0.35">
      <c r="B172" s="2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2:54" x14ac:dyDescent="0.35">
      <c r="B173" s="2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2:54" x14ac:dyDescent="0.35">
      <c r="B174" s="2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2:54" x14ac:dyDescent="0.35">
      <c r="B175" s="2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2:54" x14ac:dyDescent="0.35">
      <c r="B176" s="2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2:54" x14ac:dyDescent="0.35">
      <c r="B177" s="2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2:54" x14ac:dyDescent="0.35">
      <c r="B178" s="2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2:54" x14ac:dyDescent="0.35">
      <c r="B179" s="2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2:54" x14ac:dyDescent="0.35">
      <c r="B180" s="2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2:54" x14ac:dyDescent="0.35">
      <c r="B181" s="2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2:54" x14ac:dyDescent="0.35">
      <c r="B182" s="2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2:54" x14ac:dyDescent="0.35">
      <c r="B183" s="2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2:54" x14ac:dyDescent="0.35">
      <c r="B184" s="2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2:54" x14ac:dyDescent="0.35">
      <c r="B185" s="2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2:54" x14ac:dyDescent="0.35">
      <c r="B186" s="2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2:54" x14ac:dyDescent="0.35">
      <c r="B187" s="2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2:54" x14ac:dyDescent="0.35">
      <c r="B188" s="2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2:54" x14ac:dyDescent="0.35">
      <c r="B189" s="2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2:54" x14ac:dyDescent="0.35">
      <c r="B190" s="2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2:54" x14ac:dyDescent="0.35">
      <c r="B191" s="2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2:54" x14ac:dyDescent="0.35"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2:54" x14ac:dyDescent="0.35">
      <c r="B193" s="2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2:54" x14ac:dyDescent="0.35">
      <c r="B194" s="2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2:54" x14ac:dyDescent="0.35">
      <c r="B195" s="2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2:54" x14ac:dyDescent="0.35">
      <c r="B196" s="2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2:54" x14ac:dyDescent="0.35">
      <c r="B197" s="2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2:54" x14ac:dyDescent="0.35">
      <c r="B198" s="2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2:54" x14ac:dyDescent="0.35">
      <c r="B199" s="2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2:54" x14ac:dyDescent="0.35">
      <c r="B200" s="2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2:54" x14ac:dyDescent="0.35">
      <c r="B201" s="2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2:54" x14ac:dyDescent="0.35">
      <c r="B202" s="2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2:54" x14ac:dyDescent="0.35">
      <c r="B203" s="2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2:54" x14ac:dyDescent="0.35">
      <c r="B204" s="2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2:54" x14ac:dyDescent="0.35">
      <c r="B205" s="2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2:54" x14ac:dyDescent="0.35">
      <c r="B206" s="2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2:54" x14ac:dyDescent="0.35">
      <c r="B207" s="2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2:54" x14ac:dyDescent="0.35">
      <c r="B208" s="2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2:54" x14ac:dyDescent="0.35">
      <c r="B209" s="2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2:54" x14ac:dyDescent="0.35">
      <c r="B210" s="2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2:54" x14ac:dyDescent="0.35">
      <c r="B211" s="2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2:54" x14ac:dyDescent="0.35">
      <c r="B212" s="2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2:54" x14ac:dyDescent="0.35">
      <c r="B213" s="2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2:54" x14ac:dyDescent="0.35">
      <c r="B214" s="2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2:54" x14ac:dyDescent="0.35">
      <c r="B215" s="2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2:54" x14ac:dyDescent="0.35">
      <c r="B216" s="2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2:54" x14ac:dyDescent="0.35">
      <c r="B217" s="2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2:54" x14ac:dyDescent="0.35">
      <c r="B218" s="2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2:54" x14ac:dyDescent="0.35">
      <c r="B219" s="2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2:54" x14ac:dyDescent="0.35">
      <c r="B220" s="2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2:54" x14ac:dyDescent="0.35">
      <c r="B221" s="2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2:54" x14ac:dyDescent="0.35">
      <c r="B222" s="2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2:54" x14ac:dyDescent="0.35">
      <c r="B223" s="2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2:54" x14ac:dyDescent="0.35">
      <c r="B224" s="2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2:54" x14ac:dyDescent="0.35">
      <c r="B225" s="2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2:54" x14ac:dyDescent="0.35">
      <c r="B226" s="2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2:54" x14ac:dyDescent="0.35">
      <c r="B227" s="2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2:54" x14ac:dyDescent="0.35">
      <c r="B228" s="2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2:54" x14ac:dyDescent="0.35">
      <c r="B229" s="2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2:54" x14ac:dyDescent="0.35">
      <c r="B230" s="2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2:54" x14ac:dyDescent="0.35">
      <c r="B231" s="2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2:54" x14ac:dyDescent="0.35">
      <c r="B232" s="2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2:54" x14ac:dyDescent="0.35">
      <c r="B233" s="2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2:54" x14ac:dyDescent="0.35">
      <c r="B234" s="2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2:54" x14ac:dyDescent="0.35">
      <c r="B235" s="2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2:54" x14ac:dyDescent="0.35">
      <c r="B236" s="2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2:54" x14ac:dyDescent="0.35">
      <c r="B237" s="2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2:54" x14ac:dyDescent="0.35">
      <c r="B238" s="2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</row>
    <row r="239" spans="2:54" x14ac:dyDescent="0.35">
      <c r="B239" s="2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</row>
    <row r="240" spans="2:54" x14ac:dyDescent="0.35">
      <c r="B240" s="2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2:54" x14ac:dyDescent="0.35">
      <c r="B241" s="2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2:54" x14ac:dyDescent="0.35">
      <c r="B242" s="2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2:54" x14ac:dyDescent="0.35">
      <c r="B243" s="2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2:54" x14ac:dyDescent="0.35">
      <c r="B244" s="2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2:54" x14ac:dyDescent="0.35">
      <c r="B245" s="2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</row>
    <row r="246" spans="2:54" x14ac:dyDescent="0.35">
      <c r="B246" s="2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2:54" x14ac:dyDescent="0.35">
      <c r="B247" s="2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2:54" x14ac:dyDescent="0.35">
      <c r="B248" s="2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2:54" x14ac:dyDescent="0.35">
      <c r="B249" s="2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2:54" x14ac:dyDescent="0.35">
      <c r="B250" s="2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2:54" x14ac:dyDescent="0.35">
      <c r="B251" s="2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2:54" x14ac:dyDescent="0.35">
      <c r="B252" s="2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2:54" x14ac:dyDescent="0.35">
      <c r="B253" s="2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2:54" x14ac:dyDescent="0.35">
      <c r="B254" s="2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2:54" x14ac:dyDescent="0.35">
      <c r="B255" s="2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2:54" x14ac:dyDescent="0.35">
      <c r="B256" s="2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2:54" x14ac:dyDescent="0.35">
      <c r="B257" s="2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2:54" x14ac:dyDescent="0.35">
      <c r="B258" s="2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2:54" x14ac:dyDescent="0.35">
      <c r="B259" s="2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2:54" x14ac:dyDescent="0.35">
      <c r="B260" s="2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2:54" x14ac:dyDescent="0.35">
      <c r="B261" s="2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2:54" x14ac:dyDescent="0.35">
      <c r="B262" s="2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2:54" x14ac:dyDescent="0.35">
      <c r="B263" s="2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2:54" x14ac:dyDescent="0.35">
      <c r="B264" s="2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2:54" x14ac:dyDescent="0.35">
      <c r="B265" s="2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2:54" x14ac:dyDescent="0.35">
      <c r="B266" s="2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2:54" x14ac:dyDescent="0.35">
      <c r="B267" s="2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2:54" x14ac:dyDescent="0.35">
      <c r="B268" s="2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2:54" x14ac:dyDescent="0.35">
      <c r="B269" s="2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2:54" x14ac:dyDescent="0.35">
      <c r="B270" s="2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2:54" x14ac:dyDescent="0.35">
      <c r="B271" s="2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2:54" x14ac:dyDescent="0.35">
      <c r="B272" s="2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2:54" x14ac:dyDescent="0.35">
      <c r="B273" s="2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2:54" x14ac:dyDescent="0.35">
      <c r="B274" s="2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2:54" x14ac:dyDescent="0.35">
      <c r="B275" s="2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2:54" x14ac:dyDescent="0.35">
      <c r="B276" s="2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2:54" x14ac:dyDescent="0.35">
      <c r="B277" s="2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2:54" x14ac:dyDescent="0.35">
      <c r="B278" s="2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2:54" x14ac:dyDescent="0.35">
      <c r="B279" s="2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2:54" x14ac:dyDescent="0.35">
      <c r="B280" s="2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2:54" x14ac:dyDescent="0.35">
      <c r="B281" s="2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2:54" x14ac:dyDescent="0.35">
      <c r="B282" s="2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2:54" x14ac:dyDescent="0.35">
      <c r="B283" s="2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2:54" x14ac:dyDescent="0.35">
      <c r="B284" s="2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2:54" x14ac:dyDescent="0.35">
      <c r="B285" s="2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2:54" x14ac:dyDescent="0.35">
      <c r="B286" s="2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2:54" x14ac:dyDescent="0.35">
      <c r="B287" s="2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2:54" x14ac:dyDescent="0.35">
      <c r="B288" s="2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2:54" x14ac:dyDescent="0.35">
      <c r="B289" s="2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2:54" x14ac:dyDescent="0.35">
      <c r="B290" s="2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2:54" x14ac:dyDescent="0.35">
      <c r="B291" s="2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2:54" x14ac:dyDescent="0.35">
      <c r="B292" s="2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2:54" x14ac:dyDescent="0.35">
      <c r="B293" s="2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2:54" x14ac:dyDescent="0.35">
      <c r="B294" s="2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2:54" x14ac:dyDescent="0.35">
      <c r="B295" s="2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2:54" x14ac:dyDescent="0.35">
      <c r="B296" s="2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2:54" x14ac:dyDescent="0.35">
      <c r="B297" s="2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2:54" x14ac:dyDescent="0.35">
      <c r="B298" s="2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2:54" x14ac:dyDescent="0.35">
      <c r="B299" s="2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2:54" x14ac:dyDescent="0.35">
      <c r="B300" s="2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2:54" x14ac:dyDescent="0.35">
      <c r="B301" s="2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2:54" x14ac:dyDescent="0.35">
      <c r="B302" s="2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2:54" x14ac:dyDescent="0.35">
      <c r="B303" s="2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2:54" x14ac:dyDescent="0.35">
      <c r="B304" s="2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2:54" x14ac:dyDescent="0.35">
      <c r="B305" s="2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2:54" x14ac:dyDescent="0.35">
      <c r="B306" s="2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2:54" x14ac:dyDescent="0.35">
      <c r="B307" s="2"/>
      <c r="C307" s="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2:54" x14ac:dyDescent="0.35">
      <c r="B308" s="2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2:54" x14ac:dyDescent="0.35">
      <c r="B309" s="2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2:54" x14ac:dyDescent="0.35">
      <c r="B310" s="2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2:54" x14ac:dyDescent="0.35">
      <c r="B311" s="2"/>
      <c r="C311" s="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</sheetData>
  <mergeCells count="1">
    <mergeCell ref="B3:B4"/>
  </mergeCells>
  <pageMargins left="0.7" right="0.7" top="0.75" bottom="0.75" header="0.3" footer="0.3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Source!$B$9:$AC$9</xm:f>
          </x14:formula1>
          <xm:sqref>F4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7"/>
  <sheetViews>
    <sheetView workbookViewId="0">
      <selection activeCell="F4" sqref="F4"/>
    </sheetView>
  </sheetViews>
  <sheetFormatPr defaultColWidth="9.1796875" defaultRowHeight="14.5" x14ac:dyDescent="0.35"/>
  <cols>
    <col min="1" max="2" width="9.1796875" style="2"/>
    <col min="3" max="3" width="35" style="3" customWidth="1"/>
    <col min="4" max="4" width="9.1796875" style="2"/>
    <col min="5" max="5" width="15.1796875" style="2" customWidth="1"/>
    <col min="6" max="6" width="49.1796875" style="2" customWidth="1"/>
    <col min="7" max="16384" width="9.1796875" style="2"/>
  </cols>
  <sheetData>
    <row r="1" spans="2:6" ht="21" x14ac:dyDescent="0.5">
      <c r="C1" s="30" t="s">
        <v>150</v>
      </c>
    </row>
    <row r="2" spans="2:6" ht="15" thickBot="1" x14ac:dyDescent="0.4"/>
    <row r="3" spans="2:6" ht="18.5" customHeight="1" x14ac:dyDescent="0.35">
      <c r="B3" s="77" t="s">
        <v>2</v>
      </c>
      <c r="C3" s="31" t="s">
        <v>1</v>
      </c>
    </row>
    <row r="4" spans="2:6" ht="55.5" x14ac:dyDescent="0.35">
      <c r="B4" s="78"/>
      <c r="C4" s="29" t="str">
        <f>F4</f>
        <v>Pelaksanaan Diplomasi dan Kerjasama Internasional pada Perwakilan RI di Luar Negeri</v>
      </c>
      <c r="F4" s="27" t="s">
        <v>26</v>
      </c>
    </row>
    <row r="5" spans="2:6" x14ac:dyDescent="0.35">
      <c r="B5" s="32">
        <v>2018</v>
      </c>
      <c r="C5" s="25">
        <f>INDEX(Source!$B$19:$M$21,MATCH('011'!B5,Source!$A$19:$A$21,0),MATCH('011'!$C$4,Source!$B$18:$M$18,0))</f>
        <v>577441000</v>
      </c>
    </row>
    <row r="6" spans="2:6" x14ac:dyDescent="0.35">
      <c r="B6" s="32">
        <v>2019</v>
      </c>
      <c r="C6" s="25">
        <f>INDEX(Source!$B$19:$M$21,MATCH('011'!B6,Source!$A$19:$A$21,0),MATCH('011'!$C$4,Source!$B$18:$M$18,0))</f>
        <v>831106023</v>
      </c>
    </row>
    <row r="7" spans="2:6" ht="15" thickBot="1" x14ac:dyDescent="0.4">
      <c r="B7" s="33">
        <v>2020</v>
      </c>
      <c r="C7" s="26">
        <f>INDEX(Source!$B$19:$M$21,MATCH('011'!B7,Source!$A$19:$A$21,0),MATCH('011'!$C$4,Source!$B$18:$M$18,0))</f>
        <v>448404894</v>
      </c>
    </row>
  </sheetData>
  <mergeCells count="1">
    <mergeCell ref="B3:B4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Source!$B$18:$M$18</xm:f>
          </x14:formula1>
          <xm:sqref>F4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7"/>
  <sheetViews>
    <sheetView workbookViewId="0">
      <selection activeCell="C16" sqref="C16"/>
    </sheetView>
  </sheetViews>
  <sheetFormatPr defaultColWidth="9.1796875" defaultRowHeight="14.5" x14ac:dyDescent="0.35"/>
  <cols>
    <col min="1" max="2" width="9.1796875" style="2"/>
    <col min="3" max="3" width="33.54296875" style="3" customWidth="1"/>
    <col min="4" max="5" width="9.1796875" style="2"/>
    <col min="6" max="6" width="61.54296875" style="2" customWidth="1"/>
    <col min="7" max="16384" width="9.1796875" style="2"/>
  </cols>
  <sheetData>
    <row r="1" spans="2:6" ht="21" x14ac:dyDescent="0.5">
      <c r="C1" s="30" t="s">
        <v>151</v>
      </c>
    </row>
    <row r="2" spans="2:6" ht="15" thickBot="1" x14ac:dyDescent="0.4"/>
    <row r="3" spans="2:6" ht="22.5" customHeight="1" x14ac:dyDescent="0.35">
      <c r="B3" s="77" t="s">
        <v>2</v>
      </c>
      <c r="C3" s="31" t="s">
        <v>1</v>
      </c>
    </row>
    <row r="4" spans="2:6" ht="62.25" customHeight="1" x14ac:dyDescent="0.35">
      <c r="B4" s="78"/>
      <c r="C4" s="29" t="str">
        <f>F4</f>
        <v>Dukungan Manajemen dan Pelaksanaan Tugas Teknis Lainnya Kementerian Komunikasi dan Informatika</v>
      </c>
      <c r="F4" s="27" t="s">
        <v>16</v>
      </c>
    </row>
    <row r="5" spans="2:6" x14ac:dyDescent="0.35">
      <c r="B5" s="32">
        <v>2018</v>
      </c>
      <c r="C5" s="25">
        <f>INDEX(Source!$B$29:$L$31,MATCH('059'!B5,Source!$A$29:$A$31,0),MATCH('059'!$C$4,Source!$B$28:$L$28,0))</f>
        <v>264266864</v>
      </c>
    </row>
    <row r="6" spans="2:6" x14ac:dyDescent="0.35">
      <c r="B6" s="32">
        <v>2019</v>
      </c>
      <c r="C6" s="25">
        <f>INDEX(Source!$B$29:$L$31,MATCH('059'!B6,Source!$A$29:$A$31,0),MATCH('059'!$C$4,Source!$B$28:$L$28,0))</f>
        <v>267284368</v>
      </c>
    </row>
    <row r="7" spans="2:6" ht="15" thickBot="1" x14ac:dyDescent="0.4">
      <c r="B7" s="33">
        <v>2020</v>
      </c>
      <c r="C7" s="26">
        <f>INDEX(Source!$B$29:$L$31,MATCH('059'!B7,Source!$A$29:$A$31,0),MATCH('059'!$C$4,Source!$B$28:$L$28,0))</f>
        <v>212943347</v>
      </c>
    </row>
  </sheetData>
  <mergeCells count="1">
    <mergeCell ref="B3:B4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Source!$B$28:$L$28</xm:f>
          </x14:formula1>
          <xm:sqref>F4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7"/>
  <sheetViews>
    <sheetView workbookViewId="0">
      <selection sqref="A1:A1048576"/>
    </sheetView>
  </sheetViews>
  <sheetFormatPr defaultColWidth="9.1796875" defaultRowHeight="14.5" x14ac:dyDescent="0.35"/>
  <cols>
    <col min="1" max="2" width="9.1796875" style="2"/>
    <col min="3" max="3" width="33.54296875" style="3" customWidth="1"/>
    <col min="4" max="4" width="9.1796875" style="2"/>
    <col min="5" max="5" width="10.26953125" style="2" customWidth="1"/>
    <col min="6" max="6" width="52.453125" style="2" customWidth="1"/>
    <col min="7" max="16384" width="9.1796875" style="2"/>
  </cols>
  <sheetData>
    <row r="1" spans="2:6" ht="21" x14ac:dyDescent="0.5">
      <c r="C1" s="30" t="s">
        <v>152</v>
      </c>
    </row>
    <row r="2" spans="2:6" ht="15" thickBot="1" x14ac:dyDescent="0.4"/>
    <row r="3" spans="2:6" x14ac:dyDescent="0.35">
      <c r="B3" s="75" t="s">
        <v>2</v>
      </c>
      <c r="C3" s="31" t="s">
        <v>1</v>
      </c>
    </row>
    <row r="4" spans="2:6" ht="43.5" x14ac:dyDescent="0.35">
      <c r="B4" s="76"/>
      <c r="C4" s="29" t="str">
        <f>F4</f>
        <v>Dukungan Manajemen dan Pelaksanaan Tugas Teknis Lainnya Intelijen Negara</v>
      </c>
      <c r="F4" s="27" t="s">
        <v>58</v>
      </c>
    </row>
    <row r="5" spans="2:6" x14ac:dyDescent="0.35">
      <c r="B5" s="32">
        <v>2018</v>
      </c>
      <c r="C5" s="25">
        <f>INDEX(Source!$B$38:$D$40,MATCH('050'!B5,Source!$A$38:$A$40,0),MATCH('050'!$C$4,Source!$B$37:$D$37,0))</f>
        <v>3634814229</v>
      </c>
    </row>
    <row r="6" spans="2:6" x14ac:dyDescent="0.35">
      <c r="B6" s="32">
        <v>2019</v>
      </c>
      <c r="C6" s="25">
        <f>INDEX(Source!$B$38:$D$40,MATCH('050'!B6,Source!$A$38:$A$40,0),MATCH('050'!$C$4,Source!$B$37:$D$37,0))</f>
        <v>1726537884</v>
      </c>
    </row>
    <row r="7" spans="2:6" ht="15" thickBot="1" x14ac:dyDescent="0.4">
      <c r="B7" s="33">
        <v>2020</v>
      </c>
      <c r="C7" s="26">
        <f>INDEX(Source!$B$38:$D$40,MATCH('050'!B7,Source!$A$38:$A$40,0),MATCH('050'!$C$4,Source!$B$37:$D$37,0))</f>
        <v>1623317137</v>
      </c>
    </row>
  </sheetData>
  <mergeCells count="1">
    <mergeCell ref="B3:B4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Source!$B$37:$D$37</xm:f>
          </x14:formula1>
          <xm:sqref>F4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7"/>
  <sheetViews>
    <sheetView workbookViewId="0">
      <selection activeCell="F4" sqref="F4"/>
    </sheetView>
  </sheetViews>
  <sheetFormatPr defaultColWidth="9.1796875" defaultRowHeight="14.5" x14ac:dyDescent="0.35"/>
  <cols>
    <col min="1" max="2" width="9.1796875" style="2"/>
    <col min="3" max="3" width="36.6328125" style="3" customWidth="1"/>
    <col min="4" max="4" width="9.1796875" style="2"/>
    <col min="5" max="5" width="11.54296875" style="2" customWidth="1"/>
    <col min="6" max="6" width="45.7265625" style="2" customWidth="1"/>
    <col min="7" max="16384" width="9.1796875" style="2"/>
  </cols>
  <sheetData>
    <row r="1" spans="2:6" ht="21" x14ac:dyDescent="0.5">
      <c r="C1" s="30" t="s">
        <v>153</v>
      </c>
    </row>
    <row r="2" spans="2:6" ht="15" thickBot="1" x14ac:dyDescent="0.4"/>
    <row r="3" spans="2:6" ht="16.5" customHeight="1" x14ac:dyDescent="0.35">
      <c r="B3" s="75" t="s">
        <v>2</v>
      </c>
      <c r="C3" s="31" t="s">
        <v>1</v>
      </c>
    </row>
    <row r="4" spans="2:6" ht="55" customHeight="1" x14ac:dyDescent="0.35">
      <c r="B4" s="76"/>
      <c r="C4" s="29" t="str">
        <f>F4</f>
        <v>Dukungan Manajemen dan Pelaksanaan Tugas Teknis Lainnya Badan Siber dan Sandi Negara</v>
      </c>
      <c r="F4" s="27" t="s">
        <v>61</v>
      </c>
    </row>
    <row r="5" spans="2:6" x14ac:dyDescent="0.35">
      <c r="B5" s="32">
        <v>2018</v>
      </c>
      <c r="C5" s="25">
        <f>INDEX(Source!$B$47:$C$49,MATCH('051'!B5,Source!$A$47:$A$49,0),MATCH('051'!$C$4,Source!$B$46:$C$46,0))</f>
        <v>264905000</v>
      </c>
    </row>
    <row r="6" spans="2:6" x14ac:dyDescent="0.35">
      <c r="B6" s="32">
        <v>2019</v>
      </c>
      <c r="C6" s="25">
        <f>INDEX(Source!$B$47:$C$49,MATCH('051'!B6,Source!$A$47:$A$49,0),MATCH('051'!$C$4,Source!$B$46:$C$46,0))</f>
        <v>289035813</v>
      </c>
    </row>
    <row r="7" spans="2:6" ht="15" thickBot="1" x14ac:dyDescent="0.4">
      <c r="B7" s="33">
        <v>2020</v>
      </c>
      <c r="C7" s="26">
        <f>INDEX(Source!$B$47:$C$49,MATCH('051'!B7,Source!$A$47:$A$49,0),MATCH('051'!$C$4,Source!$B$46:$C$46,0))</f>
        <v>534085657</v>
      </c>
    </row>
  </sheetData>
  <mergeCells count="1">
    <mergeCell ref="B3:B4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Source!$B$46:$C$46</xm:f>
          </x14:formula1>
          <xm:sqref>F4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7"/>
  <sheetViews>
    <sheetView workbookViewId="0">
      <selection activeCell="B3" sqref="B3:C7"/>
    </sheetView>
  </sheetViews>
  <sheetFormatPr defaultColWidth="9.1796875" defaultRowHeight="14.5" x14ac:dyDescent="0.35"/>
  <cols>
    <col min="1" max="2" width="9.1796875" style="2"/>
    <col min="3" max="3" width="33.54296875" style="3" customWidth="1"/>
    <col min="4" max="4" width="9.1796875" style="2"/>
    <col min="5" max="5" width="14.26953125" style="2" customWidth="1"/>
    <col min="6" max="6" width="47.7265625" style="2" customWidth="1"/>
    <col min="7" max="16384" width="9.1796875" style="2"/>
  </cols>
  <sheetData>
    <row r="1" spans="2:6" ht="21" x14ac:dyDescent="0.5">
      <c r="C1" s="30" t="s">
        <v>154</v>
      </c>
    </row>
    <row r="2" spans="2:6" ht="15" thickBot="1" x14ac:dyDescent="0.4"/>
    <row r="3" spans="2:6" x14ac:dyDescent="0.35">
      <c r="B3" s="77" t="s">
        <v>2</v>
      </c>
      <c r="C3" s="31" t="s">
        <v>1</v>
      </c>
    </row>
    <row r="4" spans="2:6" ht="43.5" x14ac:dyDescent="0.35">
      <c r="B4" s="78"/>
      <c r="C4" s="29" t="str">
        <f>F4</f>
        <v>Dukungan Manajemen dan Pelaksanaan Tugas Teknis Lainnya Lemhannas</v>
      </c>
      <c r="F4" s="27" t="s">
        <v>63</v>
      </c>
    </row>
    <row r="5" spans="2:6" x14ac:dyDescent="0.35">
      <c r="B5" s="32">
        <v>2018</v>
      </c>
      <c r="C5" s="25">
        <f>INDEX(Source!$B$57:$D$59,MATCH('064'!B5,Source!$A$57:$A$59,0),MATCH('064'!$C$4,Source!$B$56:$D$56,0))</f>
        <v>175665900</v>
      </c>
    </row>
    <row r="6" spans="2:6" x14ac:dyDescent="0.35">
      <c r="B6" s="32">
        <v>2019</v>
      </c>
      <c r="C6" s="25">
        <f>INDEX(Source!$B$57:$D$59,MATCH('064'!B6,Source!$A$57:$A$59,0),MATCH('064'!$C$4,Source!$B$56:$D$56,0))</f>
        <v>137320648</v>
      </c>
    </row>
    <row r="7" spans="2:6" ht="15" thickBot="1" x14ac:dyDescent="0.4">
      <c r="B7" s="33">
        <v>2020</v>
      </c>
      <c r="C7" s="26">
        <f>INDEX(Source!$B$57:$D$59,MATCH('064'!B7,Source!$A$57:$A$59,0),MATCH('064'!$C$4,Source!$B$56:$D$56,0))</f>
        <v>148346016</v>
      </c>
    </row>
  </sheetData>
  <mergeCells count="1">
    <mergeCell ref="B3:B4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Source!$B$56:$D$56</xm:f>
          </x14:formula1>
          <xm:sqref>F4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7"/>
  <sheetViews>
    <sheetView workbookViewId="0">
      <selection activeCell="C14" sqref="C14"/>
    </sheetView>
  </sheetViews>
  <sheetFormatPr defaultColWidth="9.1796875" defaultRowHeight="14.5" x14ac:dyDescent="0.35"/>
  <cols>
    <col min="1" max="2" width="9.1796875" style="2"/>
    <col min="3" max="3" width="33.54296875" style="3" customWidth="1"/>
    <col min="4" max="4" width="9.1796875" style="2"/>
    <col min="5" max="5" width="16.54296875" style="2" customWidth="1"/>
    <col min="6" max="6" width="48.26953125" style="2" customWidth="1"/>
    <col min="7" max="16384" width="9.1796875" style="2"/>
  </cols>
  <sheetData>
    <row r="1" spans="2:6" ht="21" x14ac:dyDescent="0.5">
      <c r="C1" s="30" t="s">
        <v>155</v>
      </c>
    </row>
    <row r="2" spans="2:6" ht="15" thickBot="1" x14ac:dyDescent="0.4"/>
    <row r="3" spans="2:6" ht="20.25" customHeight="1" x14ac:dyDescent="0.35">
      <c r="B3" s="75" t="s">
        <v>2</v>
      </c>
      <c r="C3" s="31" t="s">
        <v>1</v>
      </c>
    </row>
    <row r="4" spans="2:6" ht="45" customHeight="1" x14ac:dyDescent="0.35">
      <c r="B4" s="76"/>
      <c r="C4" s="29" t="str">
        <f>F4</f>
        <v>Dukungan Manajemen dan Pelaksanaan Tugas Teknis Lainnya Wantanas</v>
      </c>
      <c r="F4" s="27" t="s">
        <v>66</v>
      </c>
    </row>
    <row r="5" spans="2:6" x14ac:dyDescent="0.35">
      <c r="B5" s="32">
        <v>2018</v>
      </c>
      <c r="C5" s="25">
        <f>INDEX(Source!$B$67:$C$69,MATCH('052'!B5,Source!$A$67:$A$69,0),MATCH('052'!$C$4,Source!$B$66:$C$66,0))</f>
        <v>32152600</v>
      </c>
    </row>
    <row r="6" spans="2:6" x14ac:dyDescent="0.35">
      <c r="B6" s="32">
        <v>2019</v>
      </c>
      <c r="C6" s="25">
        <f>INDEX(Source!$B$67:$C$69,MATCH('052'!B6,Source!$A$67:$A$69,0),MATCH('052'!$C$4,Source!$B$66:$C$66,0))</f>
        <v>32628997</v>
      </c>
    </row>
    <row r="7" spans="2:6" ht="15" thickBot="1" x14ac:dyDescent="0.4">
      <c r="B7" s="33">
        <v>2020</v>
      </c>
      <c r="C7" s="26">
        <f>INDEX(Source!$B$67:$C$69,MATCH('052'!B7,Source!$A$67:$A$69,0),MATCH('052'!$C$4,Source!$B$66:$C$66,0))</f>
        <v>37038711</v>
      </c>
    </row>
  </sheetData>
  <mergeCells count="1">
    <mergeCell ref="B3:B4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Source!$B$66:$C$66</xm:f>
          </x14:formula1>
          <xm:sqref>F4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F7"/>
  <sheetViews>
    <sheetView workbookViewId="0">
      <selection activeCell="D22" sqref="D22"/>
    </sheetView>
  </sheetViews>
  <sheetFormatPr defaultColWidth="9.1796875" defaultRowHeight="14.5" x14ac:dyDescent="0.35"/>
  <cols>
    <col min="1" max="2" width="9.1796875" style="2"/>
    <col min="3" max="3" width="33.54296875" style="3" customWidth="1"/>
    <col min="4" max="4" width="9.1796875" style="2"/>
    <col min="5" max="5" width="20.81640625" style="2" customWidth="1"/>
    <col min="6" max="6" width="45.81640625" style="2" customWidth="1"/>
    <col min="7" max="16384" width="9.1796875" style="2"/>
  </cols>
  <sheetData>
    <row r="1" spans="2:6" ht="21" x14ac:dyDescent="0.5">
      <c r="C1" s="30" t="s">
        <v>156</v>
      </c>
    </row>
    <row r="2" spans="2:6" ht="15" thickBot="1" x14ac:dyDescent="0.4"/>
    <row r="3" spans="2:6" x14ac:dyDescent="0.35">
      <c r="B3" s="75" t="s">
        <v>2</v>
      </c>
      <c r="C3" s="31" t="s">
        <v>1</v>
      </c>
    </row>
    <row r="4" spans="2:6" ht="43.5" x14ac:dyDescent="0.35">
      <c r="B4" s="76"/>
      <c r="C4" s="29" t="str">
        <f>F4</f>
        <v>Dukungan Manajemen Dan Pelaksanaan Tugas Teknis Lainnya LPP TVRI</v>
      </c>
      <c r="F4" s="27" t="s">
        <v>68</v>
      </c>
    </row>
    <row r="5" spans="2:6" x14ac:dyDescent="0.35">
      <c r="B5" s="32">
        <v>2018</v>
      </c>
      <c r="C5" s="25">
        <f>INDEX(Source!$B$77:$C$79,MATCH('117'!B5,Source!$A$77:$A$79,0),MATCH('117'!$C$4,Source!$B$76:$C$76,0))</f>
        <v>235160235</v>
      </c>
    </row>
    <row r="6" spans="2:6" x14ac:dyDescent="0.35">
      <c r="B6" s="32">
        <v>2019</v>
      </c>
      <c r="C6" s="25">
        <f>INDEX(Source!$B$77:$C$79,MATCH('117'!B6,Source!$A$77:$A$79,0),MATCH('117'!$C$4,Source!$B$76:$C$76,0))</f>
        <v>242294133</v>
      </c>
    </row>
    <row r="7" spans="2:6" ht="15" thickBot="1" x14ac:dyDescent="0.4">
      <c r="B7" s="33">
        <v>2020</v>
      </c>
      <c r="C7" s="26">
        <f>INDEX(Source!$B$77:$C$79,MATCH('117'!B7,Source!$A$77:$A$79,0),MATCH('117'!$C$4,Source!$B$76:$C$76,0))</f>
        <v>280763101</v>
      </c>
    </row>
  </sheetData>
  <mergeCells count="1">
    <mergeCell ref="B3:B4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Source!$B$76:$C$76</xm:f>
          </x14:formula1>
          <xm:sqref>F4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Keterangan</vt:lpstr>
      <vt:lpstr>012</vt:lpstr>
      <vt:lpstr>011</vt:lpstr>
      <vt:lpstr>059</vt:lpstr>
      <vt:lpstr>050</vt:lpstr>
      <vt:lpstr>051</vt:lpstr>
      <vt:lpstr>064</vt:lpstr>
      <vt:lpstr>052</vt:lpstr>
      <vt:lpstr>117</vt:lpstr>
      <vt:lpstr>116</vt:lpstr>
      <vt:lpstr>Source</vt:lpstr>
      <vt:lpstr>Source!Print_Area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Deasy</cp:lastModifiedBy>
  <dcterms:created xsi:type="dcterms:W3CDTF">2019-09-25T02:26:10Z</dcterms:created>
  <dcterms:modified xsi:type="dcterms:W3CDTF">2020-11-12T03:55:09Z</dcterms:modified>
</cp:coreProperties>
</file>